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9054\Desktop\매입공급 메뉴얼\★★매입임대 정기공고\☆2025년\25-1\★25-1청년\1. 공고\"/>
    </mc:Choice>
  </mc:AlternateContent>
  <bookViews>
    <workbookView xWindow="0" yWindow="0" windowWidth="12120" windowHeight="0"/>
  </bookViews>
  <sheets>
    <sheet name="24-4차 인천지역본부 청년매입임대 공급주택목록" sheetId="1" r:id="rId1"/>
    <sheet name="청향타워 주차 유의사항" sheetId="7" r:id="rId2"/>
  </sheets>
  <definedNames>
    <definedName name="_xlnm._FilterDatabase" localSheetId="0" hidden="1">'24-4차 인천지역본부 청년매입임대 공급주택목록'!$A$9:$AH$142</definedName>
    <definedName name="_xlnm.Print_Area" localSheetId="0">'24-4차 인천지역본부 청년매입임대 공급주택목록'!$A$1:$I$142</definedName>
    <definedName name="_xlnm.Print_Area" localSheetId="1">'청향타워 주차 유의사항'!$A$1:$Q$79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1" i="1" l="1"/>
  <c r="U140" i="1"/>
  <c r="U142" i="1"/>
  <c r="U139" i="1"/>
  <c r="U118" i="1"/>
  <c r="AB11" i="1" l="1"/>
  <c r="AC11" i="1" s="1"/>
  <c r="AB12" i="1"/>
  <c r="AC12" i="1" s="1"/>
  <c r="AB13" i="1"/>
  <c r="AC13" i="1" s="1"/>
  <c r="AB14" i="1"/>
  <c r="AC14" i="1" s="1"/>
  <c r="AB15" i="1"/>
  <c r="AC15" i="1" s="1"/>
  <c r="AB16" i="1"/>
  <c r="AC16" i="1" s="1"/>
  <c r="AB17" i="1"/>
  <c r="AC17" i="1" s="1"/>
  <c r="AB18" i="1"/>
  <c r="AC18" i="1" s="1"/>
  <c r="AB19" i="1"/>
  <c r="AC19" i="1" s="1"/>
  <c r="AB20" i="1"/>
  <c r="AC20" i="1" s="1"/>
  <c r="AB21" i="1"/>
  <c r="AC21" i="1" s="1"/>
  <c r="AB22" i="1"/>
  <c r="AC22" i="1" s="1"/>
  <c r="AB23" i="1"/>
  <c r="AC23" i="1" s="1"/>
  <c r="AB24" i="1"/>
  <c r="AC24" i="1" s="1"/>
  <c r="AB25" i="1"/>
  <c r="AC25" i="1" s="1"/>
  <c r="AB26" i="1"/>
  <c r="AC26" i="1" s="1"/>
  <c r="AB27" i="1"/>
  <c r="AC27" i="1" s="1"/>
  <c r="AB28" i="1"/>
  <c r="AC28" i="1" s="1"/>
  <c r="AB29" i="1"/>
  <c r="AC29" i="1" s="1"/>
  <c r="AB30" i="1"/>
  <c r="AC30" i="1" s="1"/>
  <c r="AB31" i="1"/>
  <c r="AC31" i="1" s="1"/>
  <c r="AB32" i="1"/>
  <c r="AC32" i="1" s="1"/>
  <c r="AB33" i="1"/>
  <c r="AC33" i="1" s="1"/>
  <c r="AB34" i="1"/>
  <c r="AC34" i="1" s="1"/>
  <c r="AB35" i="1"/>
  <c r="AC35" i="1" s="1"/>
  <c r="AB36" i="1"/>
  <c r="AC36" i="1" s="1"/>
  <c r="AB37" i="1"/>
  <c r="AC37" i="1" s="1"/>
  <c r="AB38" i="1"/>
  <c r="AC38" i="1" s="1"/>
  <c r="AB39" i="1"/>
  <c r="AC39" i="1" s="1"/>
  <c r="AB40" i="1"/>
  <c r="AC40" i="1" s="1"/>
  <c r="AB41" i="1"/>
  <c r="AC41" i="1" s="1"/>
  <c r="AB42" i="1"/>
  <c r="AC42" i="1" s="1"/>
  <c r="AB43" i="1"/>
  <c r="AC43" i="1" s="1"/>
  <c r="AB44" i="1"/>
  <c r="AC44" i="1" s="1"/>
  <c r="AB45" i="1"/>
  <c r="AC45" i="1" s="1"/>
  <c r="AB46" i="1"/>
  <c r="AC46" i="1" s="1"/>
  <c r="AB47" i="1"/>
  <c r="AC47" i="1" s="1"/>
  <c r="AB48" i="1"/>
  <c r="AC48" i="1" s="1"/>
  <c r="AB49" i="1"/>
  <c r="AC49" i="1" s="1"/>
  <c r="AB50" i="1"/>
  <c r="AC50" i="1" s="1"/>
  <c r="AB51" i="1"/>
  <c r="AC51" i="1" s="1"/>
  <c r="AB52" i="1"/>
  <c r="AC52" i="1" s="1"/>
  <c r="AB53" i="1"/>
  <c r="AC53" i="1" s="1"/>
  <c r="AB54" i="1"/>
  <c r="AC54" i="1" s="1"/>
  <c r="AB55" i="1"/>
  <c r="AC55" i="1" s="1"/>
  <c r="AB56" i="1"/>
  <c r="AC56" i="1" s="1"/>
  <c r="AB57" i="1"/>
  <c r="AC57" i="1" s="1"/>
  <c r="AB58" i="1"/>
  <c r="AC58" i="1" s="1"/>
  <c r="AB59" i="1"/>
  <c r="AC59" i="1" s="1"/>
  <c r="AB60" i="1"/>
  <c r="AC60" i="1" s="1"/>
  <c r="AB61" i="1"/>
  <c r="AC61" i="1" s="1"/>
  <c r="AB62" i="1"/>
  <c r="AC62" i="1" s="1"/>
  <c r="AB63" i="1"/>
  <c r="AC63" i="1" s="1"/>
  <c r="AB64" i="1"/>
  <c r="AC64" i="1" s="1"/>
  <c r="AB65" i="1"/>
  <c r="AC65" i="1" s="1"/>
  <c r="AB66" i="1"/>
  <c r="AC66" i="1" s="1"/>
  <c r="AB67" i="1"/>
  <c r="AC67" i="1" s="1"/>
  <c r="AB68" i="1"/>
  <c r="AC68" i="1" s="1"/>
  <c r="AB69" i="1"/>
  <c r="AC69" i="1" s="1"/>
  <c r="AB70" i="1"/>
  <c r="AC70" i="1" s="1"/>
  <c r="AB71" i="1"/>
  <c r="AC71" i="1" s="1"/>
  <c r="AB72" i="1"/>
  <c r="AC72" i="1" s="1"/>
  <c r="AB73" i="1"/>
  <c r="AC73" i="1" s="1"/>
  <c r="AB74" i="1"/>
  <c r="AC74" i="1" s="1"/>
  <c r="AB75" i="1"/>
  <c r="AC75" i="1" s="1"/>
  <c r="AB76" i="1"/>
  <c r="AC76" i="1" s="1"/>
  <c r="AB77" i="1"/>
  <c r="AC77" i="1" s="1"/>
  <c r="AB78" i="1"/>
  <c r="AC78" i="1" s="1"/>
  <c r="AB79" i="1"/>
  <c r="AC79" i="1" s="1"/>
  <c r="AB80" i="1"/>
  <c r="AC80" i="1" s="1"/>
  <c r="AB81" i="1"/>
  <c r="AC81" i="1" s="1"/>
  <c r="AB82" i="1"/>
  <c r="AC82" i="1" s="1"/>
  <c r="AB83" i="1"/>
  <c r="AC83" i="1" s="1"/>
  <c r="AB84" i="1"/>
  <c r="AC84" i="1" s="1"/>
  <c r="AB85" i="1"/>
  <c r="AC85" i="1" s="1"/>
  <c r="AB86" i="1"/>
  <c r="AC86" i="1" s="1"/>
  <c r="AB87" i="1"/>
  <c r="AC87" i="1" s="1"/>
  <c r="AB88" i="1"/>
  <c r="AC88" i="1" s="1"/>
  <c r="AB89" i="1"/>
  <c r="AC89" i="1" s="1"/>
  <c r="AB90" i="1"/>
  <c r="AC90" i="1" s="1"/>
  <c r="AB91" i="1"/>
  <c r="AC91" i="1" s="1"/>
  <c r="AB92" i="1"/>
  <c r="AC92" i="1" s="1"/>
  <c r="AB93" i="1"/>
  <c r="AC93" i="1" s="1"/>
  <c r="AB94" i="1"/>
  <c r="AC94" i="1" s="1"/>
  <c r="AB95" i="1"/>
  <c r="AC95" i="1" s="1"/>
  <c r="AB96" i="1"/>
  <c r="AC96" i="1" s="1"/>
  <c r="AB97" i="1"/>
  <c r="AC97" i="1" s="1"/>
  <c r="AB98" i="1"/>
  <c r="AC98" i="1" s="1"/>
  <c r="AB99" i="1"/>
  <c r="AC99" i="1" s="1"/>
  <c r="AB100" i="1"/>
  <c r="AC100" i="1" s="1"/>
  <c r="AB101" i="1"/>
  <c r="AC101" i="1" s="1"/>
  <c r="AB102" i="1"/>
  <c r="AC102" i="1" s="1"/>
  <c r="AB103" i="1"/>
  <c r="AC103" i="1" s="1"/>
  <c r="AB104" i="1"/>
  <c r="AC104" i="1" s="1"/>
  <c r="AB105" i="1"/>
  <c r="AC105" i="1" s="1"/>
  <c r="AB106" i="1"/>
  <c r="AC106" i="1" s="1"/>
  <c r="AB107" i="1"/>
  <c r="AC107" i="1" s="1"/>
  <c r="AB108" i="1"/>
  <c r="AC108" i="1" s="1"/>
  <c r="AB109" i="1"/>
  <c r="AC109" i="1" s="1"/>
  <c r="AB110" i="1"/>
  <c r="AC110" i="1" s="1"/>
  <c r="AB111" i="1"/>
  <c r="AC111" i="1" s="1"/>
  <c r="AB112" i="1"/>
  <c r="AC112" i="1" s="1"/>
  <c r="AB113" i="1"/>
  <c r="AC113" i="1" s="1"/>
  <c r="AB114" i="1"/>
  <c r="AC114" i="1" s="1"/>
  <c r="AB115" i="1"/>
  <c r="AC115" i="1" s="1"/>
  <c r="AB116" i="1"/>
  <c r="AC116" i="1" s="1"/>
  <c r="AB117" i="1"/>
  <c r="AC117" i="1" s="1"/>
  <c r="AB118" i="1"/>
  <c r="AC118" i="1" s="1"/>
  <c r="AB119" i="1"/>
  <c r="AC119" i="1" s="1"/>
  <c r="AB120" i="1"/>
  <c r="AC120" i="1" s="1"/>
  <c r="AB121" i="1"/>
  <c r="AC121" i="1" s="1"/>
  <c r="AB122" i="1"/>
  <c r="AC122" i="1" s="1"/>
  <c r="AB123" i="1"/>
  <c r="AC123" i="1" s="1"/>
  <c r="AB124" i="1"/>
  <c r="AC124" i="1" s="1"/>
  <c r="AB125" i="1"/>
  <c r="AC125" i="1" s="1"/>
  <c r="AB126" i="1"/>
  <c r="AC126" i="1" s="1"/>
  <c r="AB127" i="1"/>
  <c r="AC127" i="1" s="1"/>
  <c r="AB128" i="1"/>
  <c r="AC128" i="1" s="1"/>
  <c r="AB129" i="1"/>
  <c r="AC129" i="1" s="1"/>
  <c r="AB130" i="1"/>
  <c r="AC130" i="1" s="1"/>
  <c r="AB131" i="1"/>
  <c r="AC131" i="1" s="1"/>
  <c r="AB132" i="1"/>
  <c r="AC132" i="1" s="1"/>
  <c r="AB133" i="1"/>
  <c r="AC133" i="1" s="1"/>
  <c r="AB134" i="1"/>
  <c r="AC134" i="1" s="1"/>
  <c r="AB135" i="1"/>
  <c r="AC135" i="1" s="1"/>
  <c r="AB136" i="1"/>
  <c r="AC136" i="1" s="1"/>
  <c r="AB137" i="1"/>
  <c r="AC137" i="1" s="1"/>
  <c r="AB138" i="1"/>
  <c r="AC138" i="1" s="1"/>
  <c r="AB139" i="1"/>
  <c r="AC139" i="1" s="1"/>
  <c r="AB140" i="1"/>
  <c r="AC140" i="1" s="1"/>
  <c r="AB141" i="1"/>
  <c r="AC141" i="1" s="1"/>
  <c r="AB142" i="1"/>
  <c r="AC142" i="1" s="1"/>
  <c r="AB10" i="1"/>
  <c r="AC10" i="1" s="1"/>
  <c r="U121" i="1"/>
  <c r="V121" i="1" s="1"/>
  <c r="U120" i="1"/>
  <c r="V120" i="1" s="1"/>
  <c r="U119" i="1"/>
  <c r="V118" i="1"/>
  <c r="U92" i="1"/>
  <c r="V92" i="1" s="1"/>
  <c r="U91" i="1"/>
  <c r="V91" i="1" s="1"/>
  <c r="U128" i="1"/>
  <c r="V128" i="1" s="1"/>
  <c r="U51" i="1"/>
  <c r="V51" i="1" s="1"/>
  <c r="U11" i="1"/>
  <c r="V11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U20" i="1"/>
  <c r="V20" i="1" s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V35" i="1" s="1"/>
  <c r="U36" i="1"/>
  <c r="V36" i="1" s="1"/>
  <c r="U37" i="1"/>
  <c r="V37" i="1" s="1"/>
  <c r="U38" i="1"/>
  <c r="V38" i="1" s="1"/>
  <c r="U39" i="1"/>
  <c r="V39" i="1" s="1"/>
  <c r="U40" i="1"/>
  <c r="V40" i="1" s="1"/>
  <c r="U41" i="1"/>
  <c r="V41" i="1" s="1"/>
  <c r="U42" i="1"/>
  <c r="V42" i="1" s="1"/>
  <c r="U43" i="1"/>
  <c r="V43" i="1" s="1"/>
  <c r="U44" i="1"/>
  <c r="V44" i="1" s="1"/>
  <c r="U45" i="1"/>
  <c r="V45" i="1" s="1"/>
  <c r="U46" i="1"/>
  <c r="V46" i="1" s="1"/>
  <c r="U47" i="1"/>
  <c r="V47" i="1" s="1"/>
  <c r="U48" i="1"/>
  <c r="V48" i="1" s="1"/>
  <c r="U49" i="1"/>
  <c r="V49" i="1" s="1"/>
  <c r="U50" i="1"/>
  <c r="V50" i="1" s="1"/>
  <c r="U52" i="1"/>
  <c r="V52" i="1" s="1"/>
  <c r="U53" i="1"/>
  <c r="V53" i="1" s="1"/>
  <c r="U54" i="1"/>
  <c r="V54" i="1" s="1"/>
  <c r="U55" i="1"/>
  <c r="V55" i="1" s="1"/>
  <c r="U56" i="1"/>
  <c r="V56" i="1" s="1"/>
  <c r="U57" i="1"/>
  <c r="V57" i="1" s="1"/>
  <c r="U58" i="1"/>
  <c r="V58" i="1" s="1"/>
  <c r="U59" i="1"/>
  <c r="V59" i="1" s="1"/>
  <c r="U60" i="1"/>
  <c r="V60" i="1" s="1"/>
  <c r="U61" i="1"/>
  <c r="V61" i="1" s="1"/>
  <c r="U62" i="1"/>
  <c r="V62" i="1" s="1"/>
  <c r="U63" i="1"/>
  <c r="V63" i="1" s="1"/>
  <c r="U64" i="1"/>
  <c r="V64" i="1" s="1"/>
  <c r="U65" i="1"/>
  <c r="V65" i="1" s="1"/>
  <c r="U66" i="1"/>
  <c r="V66" i="1" s="1"/>
  <c r="U67" i="1"/>
  <c r="V67" i="1" s="1"/>
  <c r="U68" i="1"/>
  <c r="V68" i="1" s="1"/>
  <c r="U69" i="1"/>
  <c r="V69" i="1" s="1"/>
  <c r="U70" i="1"/>
  <c r="V70" i="1" s="1"/>
  <c r="U71" i="1"/>
  <c r="V71" i="1" s="1"/>
  <c r="U72" i="1"/>
  <c r="V72" i="1" s="1"/>
  <c r="U73" i="1"/>
  <c r="V73" i="1" s="1"/>
  <c r="U74" i="1"/>
  <c r="V74" i="1" s="1"/>
  <c r="U75" i="1"/>
  <c r="V75" i="1" s="1"/>
  <c r="U76" i="1"/>
  <c r="V76" i="1" s="1"/>
  <c r="U77" i="1"/>
  <c r="V77" i="1" s="1"/>
  <c r="U78" i="1"/>
  <c r="V78" i="1" s="1"/>
  <c r="U79" i="1"/>
  <c r="V79" i="1" s="1"/>
  <c r="U80" i="1"/>
  <c r="V80" i="1" s="1"/>
  <c r="U81" i="1"/>
  <c r="V81" i="1" s="1"/>
  <c r="U82" i="1"/>
  <c r="V82" i="1" s="1"/>
  <c r="U83" i="1"/>
  <c r="V83" i="1" s="1"/>
  <c r="U84" i="1"/>
  <c r="V84" i="1" s="1"/>
  <c r="U85" i="1"/>
  <c r="V85" i="1" s="1"/>
  <c r="U86" i="1"/>
  <c r="V86" i="1" s="1"/>
  <c r="U87" i="1"/>
  <c r="V87" i="1" s="1"/>
  <c r="U88" i="1"/>
  <c r="V88" i="1" s="1"/>
  <c r="U89" i="1"/>
  <c r="V89" i="1" s="1"/>
  <c r="U90" i="1"/>
  <c r="V90" i="1" s="1"/>
  <c r="U93" i="1"/>
  <c r="V93" i="1" s="1"/>
  <c r="U94" i="1"/>
  <c r="V94" i="1" s="1"/>
  <c r="U95" i="1"/>
  <c r="V95" i="1" s="1"/>
  <c r="U96" i="1"/>
  <c r="V96" i="1" s="1"/>
  <c r="U97" i="1"/>
  <c r="V97" i="1" s="1"/>
  <c r="U98" i="1"/>
  <c r="V98" i="1" s="1"/>
  <c r="U99" i="1"/>
  <c r="V99" i="1" s="1"/>
  <c r="U100" i="1"/>
  <c r="V100" i="1" s="1"/>
  <c r="U101" i="1"/>
  <c r="V101" i="1" s="1"/>
  <c r="U102" i="1"/>
  <c r="V102" i="1" s="1"/>
  <c r="U103" i="1"/>
  <c r="V103" i="1" s="1"/>
  <c r="U104" i="1"/>
  <c r="V104" i="1" s="1"/>
  <c r="U105" i="1"/>
  <c r="V105" i="1" s="1"/>
  <c r="U106" i="1"/>
  <c r="V106" i="1" s="1"/>
  <c r="U107" i="1"/>
  <c r="V107" i="1" s="1"/>
  <c r="U108" i="1"/>
  <c r="V108" i="1" s="1"/>
  <c r="U109" i="1"/>
  <c r="V109" i="1" s="1"/>
  <c r="U110" i="1"/>
  <c r="V110" i="1" s="1"/>
  <c r="U111" i="1"/>
  <c r="V111" i="1" s="1"/>
  <c r="U112" i="1"/>
  <c r="V112" i="1" s="1"/>
  <c r="U113" i="1"/>
  <c r="V113" i="1" s="1"/>
  <c r="U114" i="1"/>
  <c r="V114" i="1" s="1"/>
  <c r="U115" i="1"/>
  <c r="V115" i="1" s="1"/>
  <c r="U116" i="1"/>
  <c r="V116" i="1" s="1"/>
  <c r="U117" i="1"/>
  <c r="V117" i="1" s="1"/>
  <c r="U122" i="1"/>
  <c r="V122" i="1" s="1"/>
  <c r="U123" i="1"/>
  <c r="V123" i="1" s="1"/>
  <c r="U124" i="1"/>
  <c r="V124" i="1" s="1"/>
  <c r="U125" i="1"/>
  <c r="V125" i="1" s="1"/>
  <c r="U126" i="1"/>
  <c r="V126" i="1" s="1"/>
  <c r="U127" i="1"/>
  <c r="V127" i="1" s="1"/>
  <c r="U129" i="1"/>
  <c r="V129" i="1" s="1"/>
  <c r="U130" i="1"/>
  <c r="V130" i="1" s="1"/>
  <c r="U131" i="1"/>
  <c r="V131" i="1" s="1"/>
  <c r="U132" i="1"/>
  <c r="V132" i="1" s="1"/>
  <c r="U133" i="1"/>
  <c r="V133" i="1" s="1"/>
  <c r="U134" i="1"/>
  <c r="V134" i="1" s="1"/>
  <c r="U135" i="1"/>
  <c r="V135" i="1" s="1"/>
  <c r="U136" i="1"/>
  <c r="V136" i="1" s="1"/>
  <c r="U137" i="1"/>
  <c r="V137" i="1" s="1"/>
  <c r="U138" i="1"/>
  <c r="V138" i="1" s="1"/>
  <c r="V139" i="1"/>
  <c r="V140" i="1"/>
  <c r="V141" i="1"/>
  <c r="V142" i="1"/>
  <c r="V19" i="1"/>
  <c r="V119" i="1"/>
  <c r="U10" i="1"/>
  <c r="V10" i="1" s="1"/>
</calcChain>
</file>

<file path=xl/sharedStrings.xml><?xml version="1.0" encoding="utf-8"?>
<sst xmlns="http://schemas.openxmlformats.org/spreadsheetml/2006/main" count="2501" uniqueCount="403">
  <si>
    <t>◎ 하단의 공급주택은 변경될 수 있으며, 자세한 주택정보는 예비자로 선정되신 후 진행되는 주택열람시에 확인하실 수 있습니다.</t>
    <phoneticPr fontId="2" type="noConversion"/>
  </si>
  <si>
    <t>◎ 아래의 모집단위 중 1개를 선택하여 신청가능합니다.</t>
    <phoneticPr fontId="2" type="noConversion"/>
  </si>
  <si>
    <t>연번</t>
    <phoneticPr fontId="2" type="noConversion"/>
  </si>
  <si>
    <t>소재지</t>
    <phoneticPr fontId="2" type="noConversion"/>
  </si>
  <si>
    <t>모집단위(주택군)</t>
    <phoneticPr fontId="2" type="noConversion"/>
  </si>
  <si>
    <t>주택열람가능여부</t>
    <phoneticPr fontId="2" type="noConversion"/>
  </si>
  <si>
    <t>주택정보</t>
    <phoneticPr fontId="2" type="noConversion"/>
  </si>
  <si>
    <t>임대조건</t>
    <phoneticPr fontId="2" type="noConversion"/>
  </si>
  <si>
    <t>광역지자체</t>
    <phoneticPr fontId="2" type="noConversion"/>
  </si>
  <si>
    <t>기초지자체</t>
    <phoneticPr fontId="2" type="noConversion"/>
  </si>
  <si>
    <t>도로명주소</t>
    <phoneticPr fontId="2" type="noConversion"/>
  </si>
  <si>
    <t>지번주소</t>
    <phoneticPr fontId="2" type="noConversion"/>
  </si>
  <si>
    <t>호</t>
  </si>
  <si>
    <t>청년 1순위</t>
    <phoneticPr fontId="2" type="noConversion"/>
  </si>
  <si>
    <t>청년 2·3순위</t>
    <phoneticPr fontId="2" type="noConversion"/>
  </si>
  <si>
    <t>공급형</t>
  </si>
  <si>
    <t>성별용도구분</t>
    <phoneticPr fontId="2" type="noConversion"/>
  </si>
  <si>
    <t>전용면적</t>
    <phoneticPr fontId="2" type="noConversion"/>
  </si>
  <si>
    <t>주거공용면적</t>
    <phoneticPr fontId="2" type="noConversion"/>
  </si>
  <si>
    <t>면적계</t>
  </si>
  <si>
    <t>방수</t>
  </si>
  <si>
    <t>층</t>
    <phoneticPr fontId="2" type="noConversion"/>
  </si>
  <si>
    <t>승강기</t>
    <phoneticPr fontId="2" type="noConversion"/>
  </si>
  <si>
    <t>주택유형</t>
  </si>
  <si>
    <t>기본임대보증금</t>
    <phoneticPr fontId="2" type="noConversion"/>
  </si>
  <si>
    <t>기본월임대료</t>
    <phoneticPr fontId="2" type="noConversion"/>
  </si>
  <si>
    <t>상한임대보증금</t>
    <phoneticPr fontId="2" type="noConversion"/>
  </si>
  <si>
    <t>하한월임대료</t>
    <phoneticPr fontId="2" type="noConversion"/>
  </si>
  <si>
    <t>임대료하한기준액</t>
    <phoneticPr fontId="2" type="noConversion"/>
  </si>
  <si>
    <t>계약금</t>
    <phoneticPr fontId="2" type="noConversion"/>
  </si>
  <si>
    <t>잔금</t>
    <phoneticPr fontId="2" type="noConversion"/>
  </si>
  <si>
    <t>임대보증금</t>
  </si>
  <si>
    <t>월임대료</t>
  </si>
  <si>
    <t>단독(1인)</t>
  </si>
  <si>
    <t>남여공용</t>
  </si>
  <si>
    <t>1</t>
  </si>
  <si>
    <t>Y</t>
  </si>
  <si>
    <t>오피스텔</t>
  </si>
  <si>
    <t>기본임대보증금의 10%</t>
  </si>
  <si>
    <t>임대보증금-계약금</t>
    <phoneticPr fontId="2" type="noConversion"/>
  </si>
  <si>
    <t>인천광역시 미추홀구 인주대로 332(주안동) 골든스테이트</t>
  </si>
  <si>
    <t>8층</t>
  </si>
  <si>
    <t>9층</t>
  </si>
  <si>
    <t>5층</t>
  </si>
  <si>
    <t>인천광역시 서구 크리스탈로102번길 8-24(청라동) 청라아리스타</t>
  </si>
  <si>
    <t>3층</t>
  </si>
  <si>
    <t>4층</t>
  </si>
  <si>
    <t>6층</t>
  </si>
  <si>
    <t>7층</t>
  </si>
  <si>
    <t>N</t>
  </si>
  <si>
    <t>다세대주택</t>
  </si>
  <si>
    <t>2층</t>
  </si>
  <si>
    <t>2</t>
  </si>
  <si>
    <t>인천광역시 미추홀구 주안동 일반번지 1422-</t>
  </si>
  <si>
    <t>인천광역시 서구 청라동 일반번지 152-7</t>
  </si>
  <si>
    <t>101</t>
  </si>
  <si>
    <t>다가구주택</t>
  </si>
  <si>
    <t>1층</t>
  </si>
  <si>
    <t>12층</t>
  </si>
  <si>
    <t>남동구</t>
  </si>
  <si>
    <t>인천광역시 중구 인중로 290(선린동) 코아루 센트럴시티</t>
  </si>
  <si>
    <t>열람불가(계약 전 주택 개방)</t>
  </si>
  <si>
    <t>혼합형</t>
  </si>
  <si>
    <t>인천광역시 중구 선린동 일반번지 56-1</t>
  </si>
  <si>
    <t>인천광역시 서구 가정로151번길 4(가좌동) 가좌 코오롱 하늘채 메트로</t>
  </si>
  <si>
    <t>인천광역시 서구 가좌동 일반번지 106-</t>
  </si>
  <si>
    <t>11층</t>
  </si>
  <si>
    <t>인천광역시 미추홀구 염전로168번길 28(도화동) 도화두손지젤시티</t>
  </si>
  <si>
    <t>인천광역시 미추홀구 도화동 블럭 985-4</t>
  </si>
  <si>
    <t>인천광역시 미추홀구 도화동  985-4</t>
  </si>
  <si>
    <t>인천광역시 미추홀구 용정공원로83번길 49(용현동) 인하대 헤리움메트로 타워</t>
  </si>
  <si>
    <t>인천광역시 미추홀구 용현동 일반번지 665-8</t>
  </si>
  <si>
    <t>14층</t>
  </si>
  <si>
    <t>10층</t>
  </si>
  <si>
    <t>인천광역시 미추홀구 인주대로 51(숭의동) 더스테이프라임월드</t>
  </si>
  <si>
    <t>인천광역시 미추홀구 숭의동  331-12</t>
  </si>
  <si>
    <t>인천광역시</t>
  </si>
  <si>
    <t>비고</t>
    <phoneticPr fontId="2" type="noConversion"/>
  </si>
  <si>
    <t>호관리번호</t>
  </si>
  <si>
    <t>동</t>
    <phoneticPr fontId="2" type="noConversion"/>
  </si>
  <si>
    <t/>
  </si>
  <si>
    <t>A</t>
  </si>
  <si>
    <t>진입도로</t>
    <phoneticPr fontId="2" type="noConversion"/>
  </si>
  <si>
    <t>주차장</t>
    <phoneticPr fontId="2" type="noConversion"/>
  </si>
  <si>
    <t>* 사진 속 주차공간이 전부로, 추가 주차공간 없음</t>
    <phoneticPr fontId="2" type="noConversion"/>
  </si>
  <si>
    <t>주차공간 협소, 
차량소유자 신청 지양</t>
    <phoneticPr fontId="2" type="noConversion"/>
  </si>
  <si>
    <t xml:space="preserve">인천광역시 남동구 인하로411번길 58-10(구월동) </t>
  </si>
  <si>
    <t>인천광역시 남동구 구월동 일반번지 1384-4</t>
  </si>
  <si>
    <t xml:space="preserve">인천광역시 남동구 인수남로 9-3(만수동) </t>
  </si>
  <si>
    <t>인천광역시 남동구 만수동 일반번지 84-8</t>
  </si>
  <si>
    <t xml:space="preserve">인천광역시 남동구 인수로32번길 4-5(만수동) </t>
  </si>
  <si>
    <t>인천광역시 남동구 만수동 일반번지 50-4</t>
  </si>
  <si>
    <t>O 부평구 청향타워 주차 유의사항</t>
    <phoneticPr fontId="2" type="noConversion"/>
  </si>
  <si>
    <t>본 건은 초역세권 주택으로(반경 400m 내 역세권) 주차공간 협소 및 진입도로 혼잡으로 인해 
주차난이 예상되오니 차량 소유자께서는 신청 지양하시길 바랍니다. 
O 상세주소 : 인천광역시 부평구 동암남로34번길 11(십정동) 청향타워
O 총 세대수 : 40대
O 세대당 주차대수 : 자주식 13/40=0.32 대 (장애인용 1대, 경차 1대, 일반형 11대)</t>
    <phoneticPr fontId="2" type="noConversion"/>
  </si>
  <si>
    <t>* 도로폭이 매우 좁아 주차장 진입이 어려움</t>
    <phoneticPr fontId="2" type="noConversion"/>
  </si>
  <si>
    <t>인천광역시 미추홀구 인주대로407번길 34(주안동) 주안희망타운</t>
  </si>
  <si>
    <t>인천광역시 미추홀구 주안동 일반번지 1478-1</t>
  </si>
  <si>
    <t>인천광역시 부평구 십정동 일반번지 476-8</t>
  </si>
  <si>
    <t>인천광역시 서구 길주로 144-8(석남동) 세창하우스</t>
  </si>
  <si>
    <t>인천광역시 서구 석남동 일반번지 552-20</t>
  </si>
  <si>
    <t>도시형생활주택(투룸형)</t>
  </si>
  <si>
    <t xml:space="preserve">인천광역시 남동구 남촌로124번길 48(남촌동) </t>
  </si>
  <si>
    <t>인천광역시 남동구 남촌동 일반번지 347-11</t>
  </si>
  <si>
    <t>202</t>
  </si>
  <si>
    <t>203</t>
  </si>
  <si>
    <t>302</t>
  </si>
  <si>
    <t>PRM05400010004</t>
  </si>
  <si>
    <t>P2820001550007</t>
  </si>
  <si>
    <t>P2820002070006</t>
  </si>
  <si>
    <t>P2820002080001</t>
  </si>
  <si>
    <t>25-1 남동구</t>
    <phoneticPr fontId="2" type="noConversion"/>
  </si>
  <si>
    <t>25-1 남동구(간석동 드림타운)</t>
    <phoneticPr fontId="2" type="noConversion"/>
  </si>
  <si>
    <t>인천광역시 남동구 백범로 371(간석동) 드림타운</t>
  </si>
  <si>
    <t>인천광역시 남동구 간석동 일반번지 173-7</t>
  </si>
  <si>
    <t>201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</si>
  <si>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</si>
  <si>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</si>
  <si>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</si>
  <si>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</si>
  <si>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</si>
  <si>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</si>
  <si>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</si>
  <si>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</si>
  <si>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</si>
  <si>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</si>
  <si>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</si>
  <si>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</si>
  <si>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</si>
  <si>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</si>
  <si>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301</t>
  </si>
  <si>
    <t>303</t>
  </si>
  <si>
    <t>304</t>
  </si>
  <si>
    <t>305</t>
  </si>
  <si>
    <t>306</t>
  </si>
  <si>
    <t>311</t>
  </si>
  <si>
    <t>312</t>
  </si>
  <si>
    <t>313</t>
  </si>
  <si>
    <t>314</t>
  </si>
  <si>
    <t>315</t>
  </si>
  <si>
    <t>316</t>
  </si>
  <si>
    <t>317</t>
  </si>
  <si>
    <t>318</t>
  </si>
  <si>
    <t>403</t>
  </si>
  <si>
    <t>404</t>
  </si>
  <si>
    <t>405</t>
  </si>
  <si>
    <t>406</t>
  </si>
  <si>
    <t>718</t>
  </si>
  <si>
    <t>909</t>
  </si>
  <si>
    <t>P28200A0052440</t>
  </si>
  <si>
    <t>P28200A0052441</t>
  </si>
  <si>
    <t>P28200A0052442</t>
  </si>
  <si>
    <t>P28200A0052443</t>
  </si>
  <si>
    <t>P28200A0052444</t>
  </si>
  <si>
    <t>P28200A0052445</t>
  </si>
  <si>
    <t>P28200A0052446</t>
  </si>
  <si>
    <t>P28200A0052447</t>
  </si>
  <si>
    <t>P28200A0052449</t>
  </si>
  <si>
    <t>P28200A0052450</t>
  </si>
  <si>
    <t>P28200A0052451</t>
  </si>
  <si>
    <t>P28200A0052452</t>
  </si>
  <si>
    <t>P28200A0052453</t>
  </si>
  <si>
    <t>P28200A0052454</t>
  </si>
  <si>
    <t>P28200A0052455</t>
  </si>
  <si>
    <t>P28200A0052456</t>
  </si>
  <si>
    <t>P28200A0052457</t>
  </si>
  <si>
    <t>P28200A0052458</t>
  </si>
  <si>
    <t>P28200A0052459</t>
  </si>
  <si>
    <t>P28200A0052460</t>
  </si>
  <si>
    <t>P28200A0052461</t>
  </si>
  <si>
    <t>P28200A0052462</t>
  </si>
  <si>
    <t>P28200A0052463</t>
  </si>
  <si>
    <t>P28200A0052468</t>
  </si>
  <si>
    <t>P28200A0052469</t>
  </si>
  <si>
    <t>P28200A0052470</t>
  </si>
  <si>
    <t>P28200A0052471</t>
  </si>
  <si>
    <t>P28200A0052472</t>
  </si>
  <si>
    <t>P28200A0052473</t>
  </si>
  <si>
    <t>P28200A0052474</t>
  </si>
  <si>
    <t>P28200A0052475</t>
  </si>
  <si>
    <t>P28200A0052478</t>
  </si>
  <si>
    <t>P28200A0052479</t>
  </si>
  <si>
    <t>P28200A0052480</t>
  </si>
  <si>
    <t>P28200A0052481</t>
  </si>
  <si>
    <t>P28200A0052547</t>
  </si>
  <si>
    <t>P28200A0052574</t>
  </si>
  <si>
    <t>25-1차 인천지역본부 청년매입임대 공급주택목록(2025.03.27. 공고)</t>
    <phoneticPr fontId="2" type="noConversion"/>
  </si>
  <si>
    <t>25-1 남동구(논현 오션파크)</t>
    <phoneticPr fontId="2" type="noConversion"/>
  </si>
  <si>
    <t>인천광역시 남동구 장도로 39(논현동,이안 논현 오션파크) 이안 논현 오션파크</t>
  </si>
  <si>
    <t>인천광역시 남동구 논현동 일반번지 111-7</t>
  </si>
  <si>
    <t>507</t>
  </si>
  <si>
    <t>508</t>
  </si>
  <si>
    <t>509</t>
  </si>
  <si>
    <t>510</t>
  </si>
  <si>
    <t>607</t>
  </si>
  <si>
    <t>608</t>
  </si>
  <si>
    <t>609</t>
  </si>
  <si>
    <t>610</t>
  </si>
  <si>
    <t>707</t>
  </si>
  <si>
    <t>708</t>
  </si>
  <si>
    <t>709</t>
  </si>
  <si>
    <t>710</t>
  </si>
  <si>
    <t>807</t>
  </si>
  <si>
    <t>808</t>
  </si>
  <si>
    <t>809</t>
  </si>
  <si>
    <t>810</t>
  </si>
  <si>
    <t>907</t>
  </si>
  <si>
    <t>908</t>
  </si>
  <si>
    <t>910</t>
  </si>
  <si>
    <t>1007</t>
  </si>
  <si>
    <t>1008</t>
  </si>
  <si>
    <t>1009</t>
  </si>
  <si>
    <t>1010</t>
  </si>
  <si>
    <t>1107</t>
  </si>
  <si>
    <t>1108</t>
  </si>
  <si>
    <t>1109</t>
  </si>
  <si>
    <t>1110</t>
  </si>
  <si>
    <t>1207</t>
  </si>
  <si>
    <t>1208</t>
  </si>
  <si>
    <t>1209</t>
  </si>
  <si>
    <t>1210</t>
  </si>
  <si>
    <t>1307</t>
  </si>
  <si>
    <t>1308</t>
  </si>
  <si>
    <t>1309</t>
  </si>
  <si>
    <t>1310</t>
  </si>
  <si>
    <t>1407</t>
  </si>
  <si>
    <t>1408</t>
  </si>
  <si>
    <t>1409</t>
  </si>
  <si>
    <t>1410</t>
  </si>
  <si>
    <t>13층</t>
  </si>
  <si>
    <t>P28200A0053323</t>
  </si>
  <si>
    <t>P28200A0053345</t>
  </si>
  <si>
    <t>P28200A0053328</t>
  </si>
  <si>
    <t>P28200A0053330</t>
  </si>
  <si>
    <t>P28200A0053340</t>
  </si>
  <si>
    <t>P28200A0053358</t>
  </si>
  <si>
    <t>P28200A0053347</t>
  </si>
  <si>
    <t>P28200A0053360</t>
  </si>
  <si>
    <t>P28200A0053337</t>
  </si>
  <si>
    <t>P28200A0053342</t>
  </si>
  <si>
    <t>P28200A0053349</t>
  </si>
  <si>
    <t>P28200A0053351</t>
  </si>
  <si>
    <t>P28200A0053326</t>
  </si>
  <si>
    <t>P28200A0053334</t>
  </si>
  <si>
    <t>P28200A0053325</t>
  </si>
  <si>
    <t>P28200A0053332</t>
  </si>
  <si>
    <t>P28200A0053346</t>
  </si>
  <si>
    <t>P28200A0053344</t>
  </si>
  <si>
    <t>P28200A0053327</t>
  </si>
  <si>
    <t>P28200A0053324</t>
  </si>
  <si>
    <t>P28200A0053352</t>
  </si>
  <si>
    <t>P28200A0053336</t>
  </si>
  <si>
    <t>P28200A0053341</t>
  </si>
  <si>
    <t>P28200A0053335</t>
  </si>
  <si>
    <t>P28200A0053322</t>
  </si>
  <si>
    <t>P28200A0053329</t>
  </si>
  <si>
    <t>P28200A0053356</t>
  </si>
  <si>
    <t>P28200A0053354</t>
  </si>
  <si>
    <t>P28200A0053343</t>
  </si>
  <si>
    <t>P28200A0053339</t>
  </si>
  <si>
    <t>P28200A0053353</t>
  </si>
  <si>
    <t>P28200A0053359</t>
  </si>
  <si>
    <t>P28200A0053348</t>
  </si>
  <si>
    <t>P28200A0053350</t>
  </si>
  <si>
    <t>P28200A0053357</t>
  </si>
  <si>
    <t>P28200A0053355</t>
  </si>
  <si>
    <t>P28200A0053331</t>
  </si>
  <si>
    <t>P28200A0053333</t>
  </si>
  <si>
    <t>P28200A0053338</t>
  </si>
  <si>
    <t>P28200A0053361</t>
  </si>
  <si>
    <t>25-1 미추홀구</t>
    <phoneticPr fontId="2" type="noConversion"/>
  </si>
  <si>
    <t>미추홀구</t>
    <phoneticPr fontId="2" type="noConversion"/>
  </si>
  <si>
    <t>인천광역시 미추홀구 인주대로407번길 32(주안동) 주안희망타운</t>
  </si>
  <si>
    <t>인천광역시 미추홀구 주안동 일반번지 1478-19</t>
  </si>
  <si>
    <t>인천광역시 미추홀구 한나루로489번길 26-14(용현동) 용현희망타운</t>
  </si>
  <si>
    <t>인천광역시 미추홀구 용현동  11-13</t>
  </si>
  <si>
    <t>인천광역시 미추홀구 독배로382번길 55(용현동) 휴밍</t>
  </si>
  <si>
    <t>인천광역시 미추홀구 용현동 일반번지 212-6</t>
  </si>
  <si>
    <t>4</t>
  </si>
  <si>
    <t>B</t>
  </si>
  <si>
    <t>619</t>
  </si>
  <si>
    <t>621</t>
  </si>
  <si>
    <t>526</t>
  </si>
  <si>
    <t>724</t>
  </si>
  <si>
    <t>2265</t>
  </si>
  <si>
    <t>2266</t>
  </si>
  <si>
    <t>705</t>
  </si>
  <si>
    <t>401</t>
  </si>
  <si>
    <t>307</t>
  </si>
  <si>
    <t>617</t>
  </si>
  <si>
    <t>720</t>
  </si>
  <si>
    <t>803</t>
  </si>
  <si>
    <t>806</t>
  </si>
  <si>
    <t>501</t>
  </si>
  <si>
    <t>22층</t>
  </si>
  <si>
    <t>25-1 부평구</t>
    <phoneticPr fontId="2" type="noConversion"/>
  </si>
  <si>
    <t>부평구</t>
    <phoneticPr fontId="2" type="noConversion"/>
  </si>
  <si>
    <t>인천광역시 부평구 동암남로34번길 11(십정동) 청향타워</t>
  </si>
  <si>
    <t>604</t>
    <phoneticPr fontId="2" type="noConversion"/>
  </si>
  <si>
    <t>25-1 서구</t>
    <phoneticPr fontId="2" type="noConversion"/>
  </si>
  <si>
    <t>인천광역시 서구 청라한내로100번길 8-28(청라동) 청라레이크봄</t>
  </si>
  <si>
    <t>인천광역시 서구 청라동 일반번지 96-7</t>
  </si>
  <si>
    <t>423</t>
  </si>
  <si>
    <t>427</t>
  </si>
  <si>
    <t>432</t>
  </si>
  <si>
    <t>801</t>
  </si>
  <si>
    <t>701</t>
  </si>
  <si>
    <t>서구</t>
    <phoneticPr fontId="2" type="noConversion"/>
  </si>
  <si>
    <t>P2817003711610</t>
  </si>
  <si>
    <t>P2817003711605</t>
  </si>
  <si>
    <t>P2817003712273</t>
  </si>
  <si>
    <t>P2817003712290</t>
  </si>
  <si>
    <t>P2817003712475</t>
  </si>
  <si>
    <t>P2817003712487</t>
  </si>
  <si>
    <t>P28170A0043067</t>
  </si>
  <si>
    <t>P28170A0043077</t>
  </si>
  <si>
    <t>PRM05200030013</t>
  </si>
  <si>
    <t>PRM05200070049</t>
  </si>
  <si>
    <t>P2817003712239</t>
  </si>
  <si>
    <t>PRM05200080068</t>
  </si>
  <si>
    <t>PRM05200080138</t>
  </si>
  <si>
    <t>PRM05200080161</t>
  </si>
  <si>
    <t>PRM05200080164</t>
  </si>
  <si>
    <t>PRM05200080167</t>
  </si>
  <si>
    <t>PRM05200080209</t>
  </si>
  <si>
    <t>P2817003712973</t>
  </si>
  <si>
    <t>P28237A0011449</t>
  </si>
  <si>
    <t>P2826001280362</t>
  </si>
  <si>
    <t>P2826001280955</t>
  </si>
  <si>
    <t>P2826001280966</t>
  </si>
  <si>
    <t>P2826001280963</t>
  </si>
  <si>
    <t>P2826001281409</t>
  </si>
  <si>
    <t>P2826001281408</t>
  </si>
  <si>
    <t>P2826001281948</t>
  </si>
  <si>
    <t>P2826001282004</t>
  </si>
  <si>
    <t>25-1 소사구</t>
    <phoneticPr fontId="2" type="noConversion"/>
  </si>
  <si>
    <t>경기도 부천시 소사구 경인로 156(송내동,BYC 부천 위더스빌) BYC 부천 위더스빌</t>
  </si>
  <si>
    <t>경기도 부천시 소사구 송내동 일반번지 577-1</t>
  </si>
  <si>
    <t>소사구</t>
    <phoneticPr fontId="2" type="noConversion"/>
  </si>
  <si>
    <t>경기도</t>
    <phoneticPr fontId="2" type="noConversion"/>
  </si>
  <si>
    <t>25-1 연수구</t>
    <phoneticPr fontId="2" type="noConversion"/>
  </si>
  <si>
    <t>연수구</t>
    <phoneticPr fontId="2" type="noConversion"/>
  </si>
  <si>
    <t>인천광역시</t>
    <phoneticPr fontId="2" type="noConversion"/>
  </si>
  <si>
    <t xml:space="preserve">인천광역시 연수구 송도과학로27번길 55(송도동,롯데캐슬 캠퍼스타운) </t>
  </si>
  <si>
    <t>인천광역시 연수구 송도동 일반번지 149-</t>
  </si>
  <si>
    <t>4402</t>
  </si>
  <si>
    <t>44층</t>
  </si>
  <si>
    <t>P2818500010025</t>
  </si>
  <si>
    <t>P4119002453262</t>
  </si>
  <si>
    <t>P4119002453275</t>
  </si>
  <si>
    <t>P4119002453263</t>
  </si>
  <si>
    <t>P4119002453266</t>
  </si>
  <si>
    <t>25-1 오정구</t>
    <phoneticPr fontId="2" type="noConversion"/>
  </si>
  <si>
    <t>오정구</t>
    <phoneticPr fontId="2" type="noConversion"/>
  </si>
  <si>
    <t>경기도 부천시 오정구 고강로140번길 3(고강동) 고강주택</t>
  </si>
  <si>
    <t>경기도 부천시 오정구 고강동 일반번지 355-</t>
  </si>
  <si>
    <t>나</t>
  </si>
  <si>
    <t>402</t>
  </si>
  <si>
    <t>P4119000210326</t>
  </si>
  <si>
    <t>25-1 원미구</t>
    <phoneticPr fontId="2" type="noConversion"/>
  </si>
  <si>
    <t>원미구</t>
    <phoneticPr fontId="2" type="noConversion"/>
  </si>
  <si>
    <t>경기도 부천시 원미구 조마루로385번길 71(춘의동) 춘의이스트힐1동</t>
  </si>
  <si>
    <t>경기도 부천시 원미구 춘의동 일반번지 204-5</t>
  </si>
  <si>
    <t>1201</t>
  </si>
  <si>
    <t>1013</t>
  </si>
  <si>
    <t>1314</t>
  </si>
  <si>
    <t>415</t>
  </si>
  <si>
    <t>704</t>
  </si>
  <si>
    <t>817</t>
  </si>
  <si>
    <t>1006</t>
  </si>
  <si>
    <t>911</t>
  </si>
  <si>
    <t>1017</t>
  </si>
  <si>
    <t>1313</t>
  </si>
  <si>
    <t>1311</t>
  </si>
  <si>
    <t>917</t>
  </si>
  <si>
    <t>P4119002503512</t>
  </si>
  <si>
    <t>P4119002503529</t>
  </si>
  <si>
    <t>P4119002503399</t>
  </si>
  <si>
    <t>P4119002503507</t>
  </si>
  <si>
    <t>P4119002503472</t>
  </si>
  <si>
    <t>P4119002503490</t>
  </si>
  <si>
    <t>P4119002503558</t>
  </si>
  <si>
    <t>P4119002503432</t>
  </si>
  <si>
    <t>P4119002503465</t>
  </si>
  <si>
    <t>P4119002503405</t>
  </si>
  <si>
    <t>P4119002503395</t>
  </si>
  <si>
    <t>P4119002503380</t>
  </si>
  <si>
    <t>P4119002503533</t>
  </si>
  <si>
    <t>P4119002503554</t>
  </si>
  <si>
    <t>P4119002503439</t>
  </si>
  <si>
    <t>25-1 중구</t>
    <phoneticPr fontId="2" type="noConversion"/>
  </si>
  <si>
    <t>열람불가(계약 전 주택 개방)</t>
    <phoneticPr fontId="2" type="noConversion"/>
  </si>
  <si>
    <t>중구</t>
    <phoneticPr fontId="2" type="noConversion"/>
  </si>
  <si>
    <t>A1017</t>
  </si>
  <si>
    <t>A1219</t>
  </si>
  <si>
    <t>A2016</t>
  </si>
  <si>
    <t>A2217</t>
  </si>
  <si>
    <t>20층</t>
  </si>
  <si>
    <t>P2811000170171</t>
  </si>
  <si>
    <t>P2811000170181</t>
  </si>
  <si>
    <t>P2811000170209</t>
  </si>
  <si>
    <t>P2811000170218</t>
  </si>
  <si>
    <t>◎ 임대조건은 변경될 수 있습니다. 또한 상한임대보증금 및 하한월임대료는 신청자의 이해를 돕기 위해 작성했으므로 참고용으로 활용해주시기 바라며, 정확한 전환임대조건은 수정계약시 확인하시기 바랍니다.</t>
    <phoneticPr fontId="2" type="noConversion"/>
  </si>
  <si>
    <r>
      <t xml:space="preserve">◎ 인천 부평구 청향타워를 희망하시는 분은 2번째 시트 </t>
    </r>
    <r>
      <rPr>
        <b/>
        <sz val="14"/>
        <color rgb="FFFF0000"/>
        <rFont val="글림체"/>
        <family val="3"/>
        <charset val="129"/>
      </rPr>
      <t>[주차 유의사항]</t>
    </r>
    <r>
      <rPr>
        <b/>
        <sz val="14"/>
        <color theme="1"/>
        <rFont val="글림체"/>
        <family val="3"/>
        <charset val="129"/>
      </rPr>
      <t xml:space="preserve">을 꼭 확인하여 주시기 바랍니다.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</si>
</sst>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"/>
    <numFmt numFmtId="177" formatCode="#,##0_ "/>
  </numFmts>
  <fonts count="19">
    <font>
      <sz val="11"/>
      <color theme="1"/>
      <name val="맑은 고딕"/>
      <family val="2"/>
      <charset val="129"/>
      <scheme val="minor"/>
    </font>
    <font>
      <b/>
      <sz val="4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글림체"/>
      <family val="3"/>
      <charset val="129"/>
    </font>
    <font>
      <b/>
      <sz val="12"/>
      <color theme="1"/>
      <name val="글림체"/>
      <family val="3"/>
      <charset val="129"/>
    </font>
    <font>
      <sz val="12"/>
      <color theme="1"/>
      <name val="글림체"/>
      <family val="3"/>
      <charset val="129"/>
    </font>
    <font>
      <b/>
      <sz val="14"/>
      <color theme="1"/>
      <name val="굴림체"/>
      <family val="3"/>
      <charset val="129"/>
    </font>
    <font>
      <sz val="14"/>
      <color theme="1"/>
      <name val="굴림체"/>
      <family val="3"/>
      <charset val="129"/>
    </font>
    <font>
      <sz val="9"/>
      <color rgb="FF333333"/>
      <name val="Dotum"/>
      <family val="3"/>
    </font>
    <font>
      <sz val="12"/>
      <color theme="1"/>
      <name val="굴림체"/>
      <family val="3"/>
      <charset val="129"/>
    </font>
    <font>
      <sz val="12"/>
      <color rgb="FF333333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4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2"/>
      <color rgb="FFFF0000"/>
      <name val="굴림체"/>
      <family val="3"/>
      <charset val="129"/>
    </font>
    <font>
      <b/>
      <sz val="14"/>
      <color rgb="FFFF0000"/>
      <name val="글림체"/>
      <family val="3"/>
      <charset val="129"/>
    </font>
    <font>
      <sz val="12"/>
      <name val="굴림체"/>
      <family val="3"/>
      <charset val="129"/>
    </font>
    <font>
      <sz val="9"/>
      <name val="DOTUM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AFCFF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Fill="1" applyBorder="1">
      <alignment vertical="center"/>
    </xf>
    <xf numFmtId="0" fontId="5" fillId="0" borderId="0" xfId="0" applyFont="1" applyFill="1" applyBorder="1">
      <alignment vertical="center"/>
    </xf>
    <xf numFmtId="0" fontId="9" fillId="6" borderId="0" xfId="0" applyFont="1" applyFill="1" applyBorder="1">
      <alignment vertical="center"/>
    </xf>
    <xf numFmtId="177" fontId="7" fillId="0" borderId="0" xfId="0" applyNumberFormat="1" applyFont="1" applyFill="1" applyBorder="1" applyAlignment="1">
      <alignment horizontal="right" vertical="center" wrapText="1"/>
    </xf>
    <xf numFmtId="177" fontId="8" fillId="5" borderId="0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right" vertical="center" wrapText="1"/>
    </xf>
    <xf numFmtId="177" fontId="9" fillId="0" borderId="2" xfId="0" applyNumberFormat="1" applyFont="1" applyFill="1" applyBorder="1" applyAlignment="1">
      <alignment horizontal="center" vertical="center" shrinkToFit="1"/>
    </xf>
    <xf numFmtId="177" fontId="9" fillId="0" borderId="3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177" fontId="10" fillId="0" borderId="1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9" fillId="0" borderId="3" xfId="0" applyFont="1" applyFill="1" applyBorder="1">
      <alignment vertical="center"/>
    </xf>
    <xf numFmtId="0" fontId="9" fillId="0" borderId="3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177" fontId="15" fillId="0" borderId="3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9" fillId="0" borderId="18" xfId="0" applyNumberFormat="1" applyFont="1" applyFill="1" applyBorder="1" applyAlignment="1">
      <alignment horizontal="center" vertical="center" wrapText="1"/>
    </xf>
    <xf numFmtId="177" fontId="10" fillId="0" borderId="19" xfId="0" applyNumberFormat="1" applyFont="1" applyFill="1" applyBorder="1" applyAlignment="1">
      <alignment horizontal="righ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left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8" borderId="4" xfId="0" applyNumberFormat="1" applyFont="1" applyFill="1" applyBorder="1" applyAlignment="1">
      <alignment horizontal="center" vertical="center" wrapText="1"/>
    </xf>
    <xf numFmtId="49" fontId="18" fillId="5" borderId="4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shrinkToFit="1"/>
    </xf>
    <xf numFmtId="0" fontId="6" fillId="7" borderId="3" xfId="0" applyFont="1" applyFill="1" applyBorder="1" applyAlignment="1">
      <alignment horizontal="center" vertical="center" shrinkToFit="1"/>
    </xf>
    <xf numFmtId="0" fontId="6" fillId="7" borderId="3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shrinkToFit="1"/>
    </xf>
    <xf numFmtId="0" fontId="6" fillId="7" borderId="12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3" fillId="9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19045</xdr:colOff>
      <xdr:row>7</xdr:row>
      <xdr:rowOff>9526</xdr:rowOff>
    </xdr:from>
    <xdr:to>
      <xdr:col>4</xdr:col>
      <xdr:colOff>266699</xdr:colOff>
      <xdr:row>34</xdr:row>
      <xdr:rowOff>209549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414465" y="5262561"/>
          <a:ext cx="5857873" cy="2990854"/>
        </a:xfrm>
        <a:prstGeom prst="rect">
          <a:avLst/>
        </a:prstGeom>
      </xdr:spPr>
    </xdr:pic>
    <xdr:clientData/>
  </xdr:twoCellAnchor>
  <xdr:twoCellAnchor editAs="oneCell">
    <xdr:from>
      <xdr:col>5</xdr:col>
      <xdr:colOff>9526</xdr:colOff>
      <xdr:row>7</xdr:row>
      <xdr:rowOff>0</xdr:rowOff>
    </xdr:from>
    <xdr:to>
      <xdr:col>17</xdr:col>
      <xdr:colOff>0</xdr:colOff>
      <xdr:row>30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3819525"/>
          <a:ext cx="8220074" cy="4819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8</xdr:col>
      <xdr:colOff>0</xdr:colOff>
      <xdr:row>57</xdr:row>
      <xdr:rowOff>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96525"/>
          <a:ext cx="5486400" cy="419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1</xdr:rowOff>
    </xdr:from>
    <xdr:to>
      <xdr:col>8</xdr:col>
      <xdr:colOff>0</xdr:colOff>
      <xdr:row>78</xdr:row>
      <xdr:rowOff>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697076"/>
          <a:ext cx="5486400" cy="419099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16</xdr:col>
      <xdr:colOff>685799</xdr:colOff>
      <xdr:row>77</xdr:row>
      <xdr:rowOff>203199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622800" y="11845925"/>
          <a:ext cx="8585199" cy="5486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3"/>
  <sheetViews>
    <sheetView tabSelected="1" topLeftCell="A104" zoomScale="73" zoomScaleNormal="73" workbookViewId="0">
      <selection activeCell="B137" sqref="B137"/>
    </sheetView>
  </sheetViews>
  <sheetFormatPr defaultRowHeight="16.5"/>
  <cols>
    <col min="1" max="1" width="7.875" customWidth="1"/>
    <col min="2" max="2" width="35.5" style="15" customWidth="1"/>
    <col min="3" max="3" width="38.25" style="15" bestFit="1" customWidth="1"/>
    <col min="4" max="4" width="18.25" style="25" customWidth="1"/>
    <col min="5" max="5" width="23.875" style="25" customWidth="1"/>
    <col min="6" max="6" width="83.625" style="21" customWidth="1"/>
    <col min="7" max="7" width="51.75" style="21" customWidth="1"/>
    <col min="8" max="8" width="15.75" style="20" customWidth="1"/>
    <col min="9" max="11" width="15.625" style="20" customWidth="1"/>
    <col min="12" max="17" width="15.625" style="22" customWidth="1"/>
    <col min="18" max="18" width="26.25" style="22" customWidth="1"/>
    <col min="19" max="21" width="20.625" style="23" customWidth="1"/>
    <col min="22" max="23" width="20.625" customWidth="1"/>
    <col min="24" max="24" width="22.625" style="2" customWidth="1"/>
    <col min="25" max="25" width="20.625" style="2" customWidth="1"/>
    <col min="26" max="30" width="20.625" customWidth="1"/>
    <col min="31" max="31" width="22.625" style="2" customWidth="1"/>
    <col min="32" max="32" width="20.625" style="2" customWidth="1"/>
    <col min="33" max="33" width="35.875" style="3" customWidth="1"/>
    <col min="34" max="34" width="23.125" style="3" customWidth="1"/>
    <col min="35" max="16384" width="9" style="3"/>
  </cols>
  <sheetData>
    <row r="1" spans="1:34" ht="66" customHeight="1">
      <c r="A1" s="51" t="s">
        <v>185</v>
      </c>
      <c r="B1" s="51"/>
      <c r="C1" s="51"/>
      <c r="D1" s="51"/>
      <c r="E1" s="51"/>
      <c r="F1" s="51"/>
      <c r="G1" s="51"/>
      <c r="H1" s="51"/>
      <c r="I1" s="51"/>
      <c r="J1" s="19"/>
      <c r="K1" s="19"/>
      <c r="L1" s="19"/>
      <c r="M1" s="19"/>
      <c r="N1" s="19"/>
      <c r="O1" s="19"/>
      <c r="P1" s="19"/>
      <c r="Q1" s="19"/>
      <c r="R1" s="19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4" s="4" customFormat="1" ht="30" customHeight="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18"/>
      <c r="K2" s="18"/>
      <c r="L2" s="18"/>
      <c r="M2" s="18"/>
      <c r="N2" s="18"/>
      <c r="O2" s="18"/>
      <c r="P2" s="18"/>
      <c r="Q2" s="18"/>
      <c r="R2" s="1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s="4" customFormat="1" ht="30" customHeight="1">
      <c r="A3" s="52" t="s">
        <v>401</v>
      </c>
      <c r="B3" s="52"/>
      <c r="C3" s="52"/>
      <c r="D3" s="52"/>
      <c r="E3" s="52"/>
      <c r="F3" s="52"/>
      <c r="G3" s="52"/>
      <c r="H3" s="52"/>
      <c r="I3" s="52"/>
      <c r="J3" s="18"/>
      <c r="K3" s="18"/>
      <c r="L3" s="18"/>
      <c r="M3" s="18"/>
      <c r="N3" s="18"/>
      <c r="O3" s="18"/>
      <c r="P3" s="18"/>
      <c r="Q3" s="18"/>
      <c r="R3" s="18"/>
      <c r="S3" s="1"/>
      <c r="T3" s="9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s="4" customFormat="1" ht="30" customHeight="1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18"/>
      <c r="K4" s="18"/>
      <c r="L4" s="18"/>
      <c r="M4" s="18"/>
      <c r="N4" s="18"/>
      <c r="O4" s="18"/>
      <c r="P4" s="18"/>
      <c r="Q4" s="18"/>
      <c r="R4" s="18"/>
      <c r="S4" s="1"/>
      <c r="T4" s="1"/>
      <c r="U4" s="6"/>
      <c r="V4" s="6"/>
      <c r="W4" s="7"/>
      <c r="X4" s="1"/>
      <c r="Y4" s="1"/>
      <c r="Z4" s="1"/>
      <c r="AA4" s="1"/>
      <c r="AB4" s="6"/>
      <c r="AC4" s="6"/>
      <c r="AD4" s="7"/>
      <c r="AE4" s="1"/>
      <c r="AF4" s="1"/>
    </row>
    <row r="5" spans="1:34" s="4" customFormat="1" ht="30" customHeight="1">
      <c r="A5" s="52" t="s">
        <v>402</v>
      </c>
      <c r="B5" s="52"/>
      <c r="C5" s="52"/>
      <c r="D5" s="52"/>
      <c r="E5" s="52"/>
      <c r="F5" s="52"/>
      <c r="G5" s="52"/>
      <c r="H5" s="52"/>
      <c r="I5" s="52"/>
      <c r="J5" s="52"/>
      <c r="K5" s="18"/>
      <c r="L5" s="18"/>
      <c r="M5" s="18"/>
      <c r="N5" s="18"/>
      <c r="O5" s="18"/>
      <c r="P5" s="18"/>
      <c r="Q5" s="18"/>
      <c r="R5" s="18"/>
      <c r="S5" s="1"/>
      <c r="T5" s="1"/>
      <c r="U5" s="6"/>
      <c r="V5" s="6"/>
      <c r="W5" s="7"/>
      <c r="X5" s="1"/>
      <c r="Y5" s="1"/>
      <c r="Z5" s="1"/>
      <c r="AA5" s="1"/>
      <c r="AB5" s="6"/>
      <c r="AC5" s="6"/>
      <c r="AD5" s="7"/>
      <c r="AE5" s="1"/>
      <c r="AF5" s="1"/>
    </row>
    <row r="6" spans="1:34" s="4" customFormat="1" ht="30" customHeight="1" thickBot="1">
      <c r="A6" s="26"/>
      <c r="B6" s="26"/>
      <c r="C6" s="26"/>
      <c r="D6" s="26"/>
      <c r="E6" s="26"/>
      <c r="F6" s="26"/>
      <c r="G6" s="26"/>
      <c r="H6" s="26"/>
      <c r="I6" s="26"/>
      <c r="J6" s="26"/>
      <c r="K6" s="18"/>
      <c r="L6" s="18"/>
      <c r="M6" s="18"/>
      <c r="N6" s="18"/>
      <c r="O6" s="18"/>
      <c r="P6" s="18"/>
      <c r="Q6" s="18"/>
      <c r="R6" s="18"/>
      <c r="S6" s="1"/>
      <c r="T6" s="1"/>
      <c r="U6" s="6"/>
      <c r="V6" s="6"/>
      <c r="W6" s="7"/>
      <c r="X6" s="1"/>
      <c r="Y6" s="1"/>
      <c r="Z6" s="1"/>
      <c r="AA6" s="1"/>
      <c r="AB6" s="6"/>
      <c r="AC6" s="6"/>
      <c r="AD6" s="7"/>
      <c r="AE6" s="1"/>
      <c r="AF6" s="1"/>
    </row>
    <row r="7" spans="1:34" ht="30" customHeight="1" thickTop="1">
      <c r="A7" s="58" t="s">
        <v>2</v>
      </c>
      <c r="B7" s="62" t="s">
        <v>4</v>
      </c>
      <c r="C7" s="64" t="s">
        <v>5</v>
      </c>
      <c r="D7" s="59" t="s">
        <v>3</v>
      </c>
      <c r="E7" s="60"/>
      <c r="F7" s="60"/>
      <c r="G7" s="60"/>
      <c r="H7" s="60"/>
      <c r="I7" s="60"/>
      <c r="J7" s="66" t="s">
        <v>6</v>
      </c>
      <c r="K7" s="66"/>
      <c r="L7" s="66"/>
      <c r="M7" s="66"/>
      <c r="N7" s="66"/>
      <c r="O7" s="66"/>
      <c r="P7" s="66"/>
      <c r="Q7" s="66"/>
      <c r="R7" s="67"/>
      <c r="S7" s="61" t="s">
        <v>7</v>
      </c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56" t="s">
        <v>77</v>
      </c>
      <c r="AH7" s="57" t="s">
        <v>78</v>
      </c>
    </row>
    <row r="8" spans="1:34" ht="30" customHeight="1">
      <c r="A8" s="58"/>
      <c r="B8" s="63"/>
      <c r="C8" s="65"/>
      <c r="D8" s="53" t="s">
        <v>8</v>
      </c>
      <c r="E8" s="54" t="s">
        <v>9</v>
      </c>
      <c r="F8" s="55" t="s">
        <v>10</v>
      </c>
      <c r="G8" s="55" t="s">
        <v>11</v>
      </c>
      <c r="H8" s="49" t="s">
        <v>79</v>
      </c>
      <c r="I8" s="54" t="s">
        <v>12</v>
      </c>
      <c r="J8" s="68" t="s">
        <v>15</v>
      </c>
      <c r="K8" s="49" t="s">
        <v>16</v>
      </c>
      <c r="L8" s="49" t="s">
        <v>17</v>
      </c>
      <c r="M8" s="49" t="s">
        <v>18</v>
      </c>
      <c r="N8" s="49" t="s">
        <v>19</v>
      </c>
      <c r="O8" s="49" t="s">
        <v>20</v>
      </c>
      <c r="P8" s="49" t="s">
        <v>21</v>
      </c>
      <c r="Q8" s="49" t="s">
        <v>22</v>
      </c>
      <c r="R8" s="49" t="s">
        <v>23</v>
      </c>
      <c r="S8" s="48" t="s">
        <v>13</v>
      </c>
      <c r="T8" s="48"/>
      <c r="U8" s="48"/>
      <c r="V8" s="48"/>
      <c r="W8" s="48"/>
      <c r="X8" s="48"/>
      <c r="Y8" s="48"/>
      <c r="Z8" s="48" t="s">
        <v>14</v>
      </c>
      <c r="AA8" s="48"/>
      <c r="AB8" s="48"/>
      <c r="AC8" s="48"/>
      <c r="AD8" s="48"/>
      <c r="AE8" s="48"/>
      <c r="AF8" s="48"/>
      <c r="AG8" s="56"/>
      <c r="AH8" s="57"/>
    </row>
    <row r="9" spans="1:34" ht="30" customHeight="1">
      <c r="A9" s="58"/>
      <c r="B9" s="63"/>
      <c r="C9" s="65"/>
      <c r="D9" s="53"/>
      <c r="E9" s="54"/>
      <c r="F9" s="55"/>
      <c r="G9" s="55"/>
      <c r="H9" s="50"/>
      <c r="I9" s="54"/>
      <c r="J9" s="69"/>
      <c r="K9" s="50"/>
      <c r="L9" s="50"/>
      <c r="M9" s="50"/>
      <c r="N9" s="50"/>
      <c r="O9" s="50"/>
      <c r="P9" s="50"/>
      <c r="Q9" s="50"/>
      <c r="R9" s="50"/>
      <c r="S9" s="8" t="s">
        <v>24</v>
      </c>
      <c r="T9" s="8" t="s">
        <v>25</v>
      </c>
      <c r="U9" s="8" t="s">
        <v>26</v>
      </c>
      <c r="V9" s="8" t="s">
        <v>27</v>
      </c>
      <c r="W9" s="8" t="s">
        <v>28</v>
      </c>
      <c r="X9" s="8" t="s">
        <v>29</v>
      </c>
      <c r="Y9" s="8" t="s">
        <v>30</v>
      </c>
      <c r="Z9" s="8" t="s">
        <v>31</v>
      </c>
      <c r="AA9" s="8" t="s">
        <v>32</v>
      </c>
      <c r="AB9" s="8" t="s">
        <v>26</v>
      </c>
      <c r="AC9" s="8" t="s">
        <v>27</v>
      </c>
      <c r="AD9" s="8" t="s">
        <v>28</v>
      </c>
      <c r="AE9" s="8" t="s">
        <v>29</v>
      </c>
      <c r="AF9" s="8" t="s">
        <v>30</v>
      </c>
      <c r="AG9" s="56"/>
      <c r="AH9" s="57"/>
    </row>
    <row r="10" spans="1:34" s="5" customFormat="1" ht="30" customHeight="1">
      <c r="A10" s="31">
        <v>1</v>
      </c>
      <c r="B10" s="33" t="s">
        <v>110</v>
      </c>
      <c r="C10" s="32" t="s">
        <v>61</v>
      </c>
      <c r="D10" s="16" t="s">
        <v>76</v>
      </c>
      <c r="E10" s="10" t="s">
        <v>59</v>
      </c>
      <c r="F10" s="35" t="s">
        <v>101</v>
      </c>
      <c r="G10" s="35" t="s">
        <v>102</v>
      </c>
      <c r="H10" s="10" t="s">
        <v>80</v>
      </c>
      <c r="I10" s="34" t="s">
        <v>103</v>
      </c>
      <c r="J10" s="10" t="s">
        <v>33</v>
      </c>
      <c r="K10" s="10" t="s">
        <v>34</v>
      </c>
      <c r="L10" s="11">
        <v>22.445</v>
      </c>
      <c r="M10" s="11">
        <v>5.4160000000000004</v>
      </c>
      <c r="N10" s="11">
        <v>27.861000000000001</v>
      </c>
      <c r="O10" s="10" t="s">
        <v>35</v>
      </c>
      <c r="P10" s="10" t="s">
        <v>51</v>
      </c>
      <c r="Q10" s="10" t="s">
        <v>49</v>
      </c>
      <c r="R10" s="10" t="s">
        <v>56</v>
      </c>
      <c r="S10" s="12">
        <v>1000000</v>
      </c>
      <c r="T10" s="12">
        <v>166420</v>
      </c>
      <c r="U10" s="12">
        <f>ROUNDDOWN((T10*0.6)*12/0.07+S10,-5)</f>
        <v>18100000</v>
      </c>
      <c r="V10" s="12">
        <f>ROUNDDOWN(T10-(U10-S10)*0.07/12,-1)</f>
        <v>66670</v>
      </c>
      <c r="W10" s="12">
        <v>66560</v>
      </c>
      <c r="X10" s="13" t="s">
        <v>38</v>
      </c>
      <c r="Y10" s="13" t="s">
        <v>39</v>
      </c>
      <c r="Z10" s="12">
        <v>2000000</v>
      </c>
      <c r="AA10" s="12">
        <v>199850</v>
      </c>
      <c r="AB10" s="12">
        <f>ROUNDDOWN((AA10*0.6)*12/0.07+Z10,-5)</f>
        <v>22500000</v>
      </c>
      <c r="AC10" s="12">
        <f>ROUNDDOWN(AA10-(AB10-Z10)*0.07/12,-1)</f>
        <v>80260</v>
      </c>
      <c r="AD10" s="24">
        <v>79940</v>
      </c>
      <c r="AE10" s="14" t="s">
        <v>38</v>
      </c>
      <c r="AF10" s="14" t="s">
        <v>39</v>
      </c>
      <c r="AG10" s="27"/>
      <c r="AH10" s="28" t="s">
        <v>106</v>
      </c>
    </row>
    <row r="11" spans="1:34" s="5" customFormat="1" ht="30" customHeight="1">
      <c r="A11" s="31">
        <v>2</v>
      </c>
      <c r="B11" s="33" t="s">
        <v>110</v>
      </c>
      <c r="C11" s="32" t="s">
        <v>61</v>
      </c>
      <c r="D11" s="16" t="s">
        <v>76</v>
      </c>
      <c r="E11" s="10" t="s">
        <v>59</v>
      </c>
      <c r="F11" s="35" t="s">
        <v>86</v>
      </c>
      <c r="G11" s="35" t="s">
        <v>87</v>
      </c>
      <c r="H11" s="10" t="s">
        <v>80</v>
      </c>
      <c r="I11" s="34" t="s">
        <v>104</v>
      </c>
      <c r="J11" s="10" t="s">
        <v>33</v>
      </c>
      <c r="K11" s="10" t="s">
        <v>34</v>
      </c>
      <c r="L11" s="11">
        <v>21.23</v>
      </c>
      <c r="M11" s="11">
        <v>10.3775</v>
      </c>
      <c r="N11" s="11">
        <v>31.607500000000002</v>
      </c>
      <c r="O11" s="10" t="s">
        <v>35</v>
      </c>
      <c r="P11" s="10" t="s">
        <v>51</v>
      </c>
      <c r="Q11" s="10" t="s">
        <v>49</v>
      </c>
      <c r="R11" s="10" t="s">
        <v>56</v>
      </c>
      <c r="S11" s="12">
        <v>1000000</v>
      </c>
      <c r="T11" s="12">
        <v>220670</v>
      </c>
      <c r="U11" s="12">
        <f t="shared" ref="U11:U74" si="0">ROUNDDOWN((T11*0.6)*12/0.07+S11,-5)</f>
        <v>23600000</v>
      </c>
      <c r="V11" s="12">
        <f t="shared" ref="V11:V74" si="1">ROUNDDOWN(T11-(U11-S11)*0.07/12,-1)</f>
        <v>88830</v>
      </c>
      <c r="W11" s="12">
        <v>88260</v>
      </c>
      <c r="X11" s="13" t="s">
        <v>38</v>
      </c>
      <c r="Y11" s="13" t="s">
        <v>39</v>
      </c>
      <c r="Z11" s="12">
        <v>2000000</v>
      </c>
      <c r="AA11" s="12">
        <v>267190</v>
      </c>
      <c r="AB11" s="12">
        <f>ROUNDDOWN((AA11*0.6)*12/0.07+Z11,-5)</f>
        <v>29400000</v>
      </c>
      <c r="AC11" s="12">
        <f t="shared" ref="AC11:AC74" si="2">ROUNDDOWN(AA11-(AB11-Z11)*0.07/12,-1)</f>
        <v>107350</v>
      </c>
      <c r="AD11" s="24">
        <v>106870</v>
      </c>
      <c r="AE11" s="14" t="s">
        <v>38</v>
      </c>
      <c r="AF11" s="14" t="s">
        <v>39</v>
      </c>
      <c r="AG11" s="27"/>
      <c r="AH11" s="28" t="s">
        <v>107</v>
      </c>
    </row>
    <row r="12" spans="1:34" s="5" customFormat="1" ht="30" customHeight="1">
      <c r="A12" s="31">
        <v>3</v>
      </c>
      <c r="B12" s="33" t="s">
        <v>110</v>
      </c>
      <c r="C12" s="32" t="s">
        <v>61</v>
      </c>
      <c r="D12" s="16" t="s">
        <v>76</v>
      </c>
      <c r="E12" s="10" t="s">
        <v>59</v>
      </c>
      <c r="F12" s="35" t="s">
        <v>88</v>
      </c>
      <c r="G12" s="35" t="s">
        <v>89</v>
      </c>
      <c r="H12" s="10" t="s">
        <v>80</v>
      </c>
      <c r="I12" s="34" t="s">
        <v>105</v>
      </c>
      <c r="J12" s="10" t="s">
        <v>33</v>
      </c>
      <c r="K12" s="10" t="s">
        <v>34</v>
      </c>
      <c r="L12" s="11">
        <v>18.855</v>
      </c>
      <c r="M12" s="11">
        <v>11.247999999999999</v>
      </c>
      <c r="N12" s="11">
        <v>30.103000000000002</v>
      </c>
      <c r="O12" s="10" t="s">
        <v>35</v>
      </c>
      <c r="P12" s="10" t="s">
        <v>45</v>
      </c>
      <c r="Q12" s="10" t="s">
        <v>49</v>
      </c>
      <c r="R12" s="10" t="s">
        <v>56</v>
      </c>
      <c r="S12" s="12">
        <v>1000000</v>
      </c>
      <c r="T12" s="12">
        <v>159030</v>
      </c>
      <c r="U12" s="12">
        <f t="shared" si="0"/>
        <v>17300000</v>
      </c>
      <c r="V12" s="12">
        <f t="shared" si="1"/>
        <v>63940</v>
      </c>
      <c r="W12" s="12">
        <v>63610</v>
      </c>
      <c r="X12" s="13" t="s">
        <v>38</v>
      </c>
      <c r="Y12" s="13" t="s">
        <v>39</v>
      </c>
      <c r="Z12" s="12">
        <v>2000000</v>
      </c>
      <c r="AA12" s="12">
        <v>191750</v>
      </c>
      <c r="AB12" s="12">
        <f t="shared" ref="AB12:AB74" si="3">ROUNDDOWN((AA12*0.6)*12/0.07+Z12,-5)</f>
        <v>21700000</v>
      </c>
      <c r="AC12" s="12">
        <f t="shared" si="2"/>
        <v>76830</v>
      </c>
      <c r="AD12" s="24">
        <v>76700</v>
      </c>
      <c r="AE12" s="14" t="s">
        <v>38</v>
      </c>
      <c r="AF12" s="14" t="s">
        <v>39</v>
      </c>
      <c r="AG12" s="27"/>
      <c r="AH12" s="28" t="s">
        <v>108</v>
      </c>
    </row>
    <row r="13" spans="1:34" s="5" customFormat="1" ht="30" customHeight="1">
      <c r="A13" s="31">
        <v>4</v>
      </c>
      <c r="B13" s="33" t="s">
        <v>110</v>
      </c>
      <c r="C13" s="32" t="s">
        <v>61</v>
      </c>
      <c r="D13" s="16" t="s">
        <v>76</v>
      </c>
      <c r="E13" s="10" t="s">
        <v>59</v>
      </c>
      <c r="F13" s="35" t="s">
        <v>90</v>
      </c>
      <c r="G13" s="35" t="s">
        <v>91</v>
      </c>
      <c r="H13" s="10" t="s">
        <v>80</v>
      </c>
      <c r="I13" s="34" t="s">
        <v>55</v>
      </c>
      <c r="J13" s="10" t="s">
        <v>33</v>
      </c>
      <c r="K13" s="10" t="s">
        <v>34</v>
      </c>
      <c r="L13" s="11">
        <v>19.77</v>
      </c>
      <c r="M13" s="11">
        <v>6.44</v>
      </c>
      <c r="N13" s="11">
        <v>26.21</v>
      </c>
      <c r="O13" s="10" t="s">
        <v>35</v>
      </c>
      <c r="P13" s="10" t="s">
        <v>57</v>
      </c>
      <c r="Q13" s="10" t="s">
        <v>49</v>
      </c>
      <c r="R13" s="10" t="s">
        <v>56</v>
      </c>
      <c r="S13" s="12">
        <v>1000000</v>
      </c>
      <c r="T13" s="12">
        <v>161820</v>
      </c>
      <c r="U13" s="12">
        <f t="shared" si="0"/>
        <v>17600000</v>
      </c>
      <c r="V13" s="12">
        <f t="shared" si="1"/>
        <v>64980</v>
      </c>
      <c r="W13" s="12">
        <v>64720</v>
      </c>
      <c r="X13" s="13" t="s">
        <v>38</v>
      </c>
      <c r="Y13" s="13" t="s">
        <v>39</v>
      </c>
      <c r="Z13" s="12">
        <v>2000000</v>
      </c>
      <c r="AA13" s="12">
        <v>195470</v>
      </c>
      <c r="AB13" s="12">
        <f t="shared" si="3"/>
        <v>22100000</v>
      </c>
      <c r="AC13" s="12">
        <f>ROUNDDOWN(AA13-(AB13-Z13)*0.07/12,-1)</f>
        <v>78220</v>
      </c>
      <c r="AD13" s="24">
        <v>78180</v>
      </c>
      <c r="AE13" s="14" t="s">
        <v>38</v>
      </c>
      <c r="AF13" s="14" t="s">
        <v>39</v>
      </c>
      <c r="AG13" s="27"/>
      <c r="AH13" s="28" t="s">
        <v>109</v>
      </c>
    </row>
    <row r="14" spans="1:34" s="5" customFormat="1" ht="30" customHeight="1">
      <c r="A14" s="31">
        <v>5</v>
      </c>
      <c r="B14" s="33" t="s">
        <v>111</v>
      </c>
      <c r="C14" s="32" t="s">
        <v>61</v>
      </c>
      <c r="D14" s="16" t="s">
        <v>76</v>
      </c>
      <c r="E14" s="10" t="s">
        <v>59</v>
      </c>
      <c r="F14" s="35" t="s">
        <v>112</v>
      </c>
      <c r="G14" s="35" t="s">
        <v>113</v>
      </c>
      <c r="H14" s="10"/>
      <c r="I14" s="34" t="s">
        <v>114</v>
      </c>
      <c r="J14" s="10" t="s">
        <v>33</v>
      </c>
      <c r="K14" s="10" t="s">
        <v>34</v>
      </c>
      <c r="L14" s="11">
        <v>29.9374</v>
      </c>
      <c r="M14" s="11">
        <v>13.493600000000001</v>
      </c>
      <c r="N14" s="11">
        <v>43.430999999999997</v>
      </c>
      <c r="O14" s="10" t="s">
        <v>35</v>
      </c>
      <c r="P14" s="10" t="s">
        <v>51</v>
      </c>
      <c r="Q14" s="10" t="s">
        <v>36</v>
      </c>
      <c r="R14" s="10" t="s">
        <v>37</v>
      </c>
      <c r="S14" s="12">
        <v>1000000</v>
      </c>
      <c r="T14" s="12">
        <v>237970</v>
      </c>
      <c r="U14" s="12">
        <f t="shared" si="0"/>
        <v>25400000</v>
      </c>
      <c r="V14" s="12">
        <f t="shared" si="1"/>
        <v>95630</v>
      </c>
      <c r="W14" s="12">
        <v>95180</v>
      </c>
      <c r="X14" s="13" t="s">
        <v>38</v>
      </c>
      <c r="Y14" s="13" t="s">
        <v>39</v>
      </c>
      <c r="Z14" s="12">
        <v>2000000</v>
      </c>
      <c r="AA14" s="12">
        <v>290040</v>
      </c>
      <c r="AB14" s="12">
        <f t="shared" si="3"/>
        <v>31800000</v>
      </c>
      <c r="AC14" s="12">
        <f t="shared" si="2"/>
        <v>116200</v>
      </c>
      <c r="AD14" s="24">
        <v>116010</v>
      </c>
      <c r="AE14" s="14" t="s">
        <v>38</v>
      </c>
      <c r="AF14" s="14" t="s">
        <v>39</v>
      </c>
      <c r="AG14" s="27"/>
      <c r="AH14" s="28" t="s">
        <v>148</v>
      </c>
    </row>
    <row r="15" spans="1:34" s="5" customFormat="1" ht="30" customHeight="1">
      <c r="A15" s="31">
        <v>6</v>
      </c>
      <c r="B15" s="33" t="s">
        <v>111</v>
      </c>
      <c r="C15" s="32" t="s">
        <v>61</v>
      </c>
      <c r="D15" s="16" t="s">
        <v>76</v>
      </c>
      <c r="E15" s="10" t="s">
        <v>59</v>
      </c>
      <c r="F15" s="35" t="s">
        <v>112</v>
      </c>
      <c r="G15" s="35" t="s">
        <v>113</v>
      </c>
      <c r="H15" s="10"/>
      <c r="I15" s="34" t="s">
        <v>103</v>
      </c>
      <c r="J15" s="10" t="s">
        <v>33</v>
      </c>
      <c r="K15" s="10" t="s">
        <v>34</v>
      </c>
      <c r="L15" s="11">
        <v>29.994700000000002</v>
      </c>
      <c r="M15" s="11">
        <v>13.457599999999999</v>
      </c>
      <c r="N15" s="11">
        <v>43.452300000000001</v>
      </c>
      <c r="O15" s="10" t="s">
        <v>35</v>
      </c>
      <c r="P15" s="10" t="s">
        <v>51</v>
      </c>
      <c r="Q15" s="10" t="s">
        <v>36</v>
      </c>
      <c r="R15" s="10" t="s">
        <v>37</v>
      </c>
      <c r="S15" s="12">
        <v>1000000</v>
      </c>
      <c r="T15" s="12">
        <v>238110</v>
      </c>
      <c r="U15" s="12">
        <f t="shared" si="0"/>
        <v>25400000</v>
      </c>
      <c r="V15" s="12">
        <f t="shared" si="1"/>
        <v>95770</v>
      </c>
      <c r="W15" s="12">
        <v>95240</v>
      </c>
      <c r="X15" s="13" t="s">
        <v>38</v>
      </c>
      <c r="Y15" s="13" t="s">
        <v>39</v>
      </c>
      <c r="Z15" s="12">
        <v>2000000</v>
      </c>
      <c r="AA15" s="12">
        <v>290210</v>
      </c>
      <c r="AB15" s="12">
        <f t="shared" si="3"/>
        <v>31800000</v>
      </c>
      <c r="AC15" s="12">
        <f t="shared" si="2"/>
        <v>116370</v>
      </c>
      <c r="AD15" s="24">
        <v>116080</v>
      </c>
      <c r="AE15" s="14" t="s">
        <v>38</v>
      </c>
      <c r="AF15" s="14" t="s">
        <v>39</v>
      </c>
      <c r="AG15" s="27"/>
      <c r="AH15" s="28" t="s">
        <v>149</v>
      </c>
    </row>
    <row r="16" spans="1:34" s="5" customFormat="1" ht="30" customHeight="1">
      <c r="A16" s="31">
        <v>7</v>
      </c>
      <c r="B16" s="33" t="s">
        <v>111</v>
      </c>
      <c r="C16" s="32" t="s">
        <v>61</v>
      </c>
      <c r="D16" s="16" t="s">
        <v>76</v>
      </c>
      <c r="E16" s="10" t="s">
        <v>59</v>
      </c>
      <c r="F16" s="35" t="s">
        <v>112</v>
      </c>
      <c r="G16" s="35" t="s">
        <v>113</v>
      </c>
      <c r="H16" s="10"/>
      <c r="I16" s="34" t="s">
        <v>104</v>
      </c>
      <c r="J16" s="10" t="s">
        <v>33</v>
      </c>
      <c r="K16" s="10" t="s">
        <v>34</v>
      </c>
      <c r="L16" s="11">
        <v>29.994700000000002</v>
      </c>
      <c r="M16" s="11">
        <v>13.457599999999999</v>
      </c>
      <c r="N16" s="11">
        <v>43.452300000000001</v>
      </c>
      <c r="O16" s="10" t="s">
        <v>35</v>
      </c>
      <c r="P16" s="10" t="s">
        <v>51</v>
      </c>
      <c r="Q16" s="10" t="s">
        <v>36</v>
      </c>
      <c r="R16" s="10" t="s">
        <v>37</v>
      </c>
      <c r="S16" s="12">
        <v>1000000</v>
      </c>
      <c r="T16" s="12">
        <v>238110</v>
      </c>
      <c r="U16" s="12">
        <f t="shared" si="0"/>
        <v>25400000</v>
      </c>
      <c r="V16" s="12">
        <f t="shared" si="1"/>
        <v>95770</v>
      </c>
      <c r="W16" s="12">
        <v>95240</v>
      </c>
      <c r="X16" s="13" t="s">
        <v>38</v>
      </c>
      <c r="Y16" s="13" t="s">
        <v>39</v>
      </c>
      <c r="Z16" s="12">
        <v>2000000</v>
      </c>
      <c r="AA16" s="12">
        <v>290210</v>
      </c>
      <c r="AB16" s="12">
        <f t="shared" si="3"/>
        <v>31800000</v>
      </c>
      <c r="AC16" s="12">
        <f t="shared" si="2"/>
        <v>116370</v>
      </c>
      <c r="AD16" s="24">
        <v>116080</v>
      </c>
      <c r="AE16" s="14" t="s">
        <v>38</v>
      </c>
      <c r="AF16" s="14" t="s">
        <v>39</v>
      </c>
      <c r="AG16" s="27"/>
      <c r="AH16" s="28" t="s">
        <v>150</v>
      </c>
    </row>
    <row r="17" spans="1:34" s="5" customFormat="1" ht="30" customHeight="1">
      <c r="A17" s="31">
        <v>8</v>
      </c>
      <c r="B17" s="33" t="s">
        <v>111</v>
      </c>
      <c r="C17" s="32" t="s">
        <v>61</v>
      </c>
      <c r="D17" s="16" t="s">
        <v>76</v>
      </c>
      <c r="E17" s="10" t="s">
        <v>59</v>
      </c>
      <c r="F17" s="35" t="s">
        <v>112</v>
      </c>
      <c r="G17" s="35" t="s">
        <v>113</v>
      </c>
      <c r="H17" s="10"/>
      <c r="I17" s="34" t="s">
        <v>115</v>
      </c>
      <c r="J17" s="10" t="s">
        <v>33</v>
      </c>
      <c r="K17" s="10" t="s">
        <v>34</v>
      </c>
      <c r="L17" s="11">
        <v>29.994700000000002</v>
      </c>
      <c r="M17" s="11">
        <v>13.457599999999999</v>
      </c>
      <c r="N17" s="11">
        <v>43.452300000000001</v>
      </c>
      <c r="O17" s="10" t="s">
        <v>35</v>
      </c>
      <c r="P17" s="10" t="s">
        <v>51</v>
      </c>
      <c r="Q17" s="10" t="s">
        <v>36</v>
      </c>
      <c r="R17" s="10" t="s">
        <v>37</v>
      </c>
      <c r="S17" s="12">
        <v>1000000</v>
      </c>
      <c r="T17" s="12">
        <v>235610</v>
      </c>
      <c r="U17" s="12">
        <f t="shared" si="0"/>
        <v>25200000</v>
      </c>
      <c r="V17" s="12">
        <f t="shared" si="1"/>
        <v>94440</v>
      </c>
      <c r="W17" s="12">
        <v>94240</v>
      </c>
      <c r="X17" s="13" t="s">
        <v>38</v>
      </c>
      <c r="Y17" s="13" t="s">
        <v>39</v>
      </c>
      <c r="Z17" s="12">
        <v>2000000</v>
      </c>
      <c r="AA17" s="12">
        <v>287130</v>
      </c>
      <c r="AB17" s="12">
        <f t="shared" si="3"/>
        <v>31500000</v>
      </c>
      <c r="AC17" s="12">
        <f t="shared" si="2"/>
        <v>115040</v>
      </c>
      <c r="AD17" s="24">
        <v>114850</v>
      </c>
      <c r="AE17" s="14" t="s">
        <v>38</v>
      </c>
      <c r="AF17" s="14" t="s">
        <v>39</v>
      </c>
      <c r="AG17" s="27"/>
      <c r="AH17" s="28" t="s">
        <v>151</v>
      </c>
    </row>
    <row r="18" spans="1:34" s="5" customFormat="1" ht="30" customHeight="1">
      <c r="A18" s="31">
        <v>9</v>
      </c>
      <c r="B18" s="33" t="s">
        <v>111</v>
      </c>
      <c r="C18" s="32" t="s">
        <v>61</v>
      </c>
      <c r="D18" s="16" t="s">
        <v>76</v>
      </c>
      <c r="E18" s="10" t="s">
        <v>59</v>
      </c>
      <c r="F18" s="35" t="s">
        <v>112</v>
      </c>
      <c r="G18" s="35" t="s">
        <v>113</v>
      </c>
      <c r="H18" s="10"/>
      <c r="I18" s="34" t="s">
        <v>116</v>
      </c>
      <c r="J18" s="10" t="s">
        <v>33</v>
      </c>
      <c r="K18" s="10" t="s">
        <v>34</v>
      </c>
      <c r="L18" s="11">
        <v>29.994700000000002</v>
      </c>
      <c r="M18" s="11">
        <v>13.457599999999999</v>
      </c>
      <c r="N18" s="11">
        <v>43.452300000000001</v>
      </c>
      <c r="O18" s="10" t="s">
        <v>35</v>
      </c>
      <c r="P18" s="10" t="s">
        <v>51</v>
      </c>
      <c r="Q18" s="10" t="s">
        <v>36</v>
      </c>
      <c r="R18" s="10" t="s">
        <v>37</v>
      </c>
      <c r="S18" s="12">
        <v>1000000</v>
      </c>
      <c r="T18" s="12">
        <v>235610</v>
      </c>
      <c r="U18" s="12">
        <f t="shared" si="0"/>
        <v>25200000</v>
      </c>
      <c r="V18" s="12">
        <f t="shared" si="1"/>
        <v>94440</v>
      </c>
      <c r="W18" s="12">
        <v>94240</v>
      </c>
      <c r="X18" s="13" t="s">
        <v>38</v>
      </c>
      <c r="Y18" s="13" t="s">
        <v>39</v>
      </c>
      <c r="Z18" s="12">
        <v>2000000</v>
      </c>
      <c r="AA18" s="12">
        <v>287130</v>
      </c>
      <c r="AB18" s="12">
        <f t="shared" si="3"/>
        <v>31500000</v>
      </c>
      <c r="AC18" s="12">
        <f t="shared" si="2"/>
        <v>115040</v>
      </c>
      <c r="AD18" s="24">
        <v>114850</v>
      </c>
      <c r="AE18" s="14" t="s">
        <v>38</v>
      </c>
      <c r="AF18" s="14" t="s">
        <v>39</v>
      </c>
      <c r="AG18" s="27"/>
      <c r="AH18" s="28" t="s">
        <v>152</v>
      </c>
    </row>
    <row r="19" spans="1:34" s="5" customFormat="1" ht="30" customHeight="1">
      <c r="A19" s="31">
        <v>10</v>
      </c>
      <c r="B19" s="33" t="s">
        <v>111</v>
      </c>
      <c r="C19" s="32" t="s">
        <v>61</v>
      </c>
      <c r="D19" s="16" t="s">
        <v>76</v>
      </c>
      <c r="E19" s="10" t="s">
        <v>59</v>
      </c>
      <c r="F19" s="35" t="s">
        <v>112</v>
      </c>
      <c r="G19" s="35" t="s">
        <v>113</v>
      </c>
      <c r="H19" s="10"/>
      <c r="I19" s="34" t="s">
        <v>117</v>
      </c>
      <c r="J19" s="10" t="s">
        <v>33</v>
      </c>
      <c r="K19" s="10" t="s">
        <v>34</v>
      </c>
      <c r="L19" s="11">
        <v>29.994700000000002</v>
      </c>
      <c r="M19" s="11">
        <v>13.457599999999999</v>
      </c>
      <c r="N19" s="11">
        <v>43.452300000000001</v>
      </c>
      <c r="O19" s="10" t="s">
        <v>35</v>
      </c>
      <c r="P19" s="10" t="s">
        <v>51</v>
      </c>
      <c r="Q19" s="10" t="s">
        <v>36</v>
      </c>
      <c r="R19" s="10" t="s">
        <v>37</v>
      </c>
      <c r="S19" s="12">
        <v>1000000</v>
      </c>
      <c r="T19" s="12">
        <v>235610</v>
      </c>
      <c r="U19" s="12">
        <f t="shared" si="0"/>
        <v>25200000</v>
      </c>
      <c r="V19" s="12">
        <f t="shared" si="1"/>
        <v>94440</v>
      </c>
      <c r="W19" s="12">
        <v>94240</v>
      </c>
      <c r="X19" s="13" t="s">
        <v>38</v>
      </c>
      <c r="Y19" s="13" t="s">
        <v>39</v>
      </c>
      <c r="Z19" s="12">
        <v>2000000</v>
      </c>
      <c r="AA19" s="12">
        <v>287130</v>
      </c>
      <c r="AB19" s="12">
        <f t="shared" si="3"/>
        <v>31500000</v>
      </c>
      <c r="AC19" s="12">
        <f t="shared" si="2"/>
        <v>115040</v>
      </c>
      <c r="AD19" s="24">
        <v>114850</v>
      </c>
      <c r="AE19" s="14" t="s">
        <v>38</v>
      </c>
      <c r="AF19" s="14" t="s">
        <v>39</v>
      </c>
      <c r="AG19" s="27"/>
      <c r="AH19" s="28" t="s">
        <v>153</v>
      </c>
    </row>
    <row r="20" spans="1:34" s="5" customFormat="1" ht="30" customHeight="1">
      <c r="A20" s="31">
        <v>11</v>
      </c>
      <c r="B20" s="33" t="s">
        <v>111</v>
      </c>
      <c r="C20" s="32" t="s">
        <v>61</v>
      </c>
      <c r="D20" s="16" t="s">
        <v>76</v>
      </c>
      <c r="E20" s="10" t="s">
        <v>59</v>
      </c>
      <c r="F20" s="35" t="s">
        <v>112</v>
      </c>
      <c r="G20" s="35" t="s">
        <v>113</v>
      </c>
      <c r="H20" s="10"/>
      <c r="I20" s="34" t="s">
        <v>118</v>
      </c>
      <c r="J20" s="10" t="s">
        <v>33</v>
      </c>
      <c r="K20" s="10" t="s">
        <v>34</v>
      </c>
      <c r="L20" s="11">
        <v>29.994700000000002</v>
      </c>
      <c r="M20" s="11">
        <v>13.457599999999999</v>
      </c>
      <c r="N20" s="11">
        <v>43.452300000000001</v>
      </c>
      <c r="O20" s="10" t="s">
        <v>35</v>
      </c>
      <c r="P20" s="10" t="s">
        <v>51</v>
      </c>
      <c r="Q20" s="10" t="s">
        <v>36</v>
      </c>
      <c r="R20" s="10" t="s">
        <v>37</v>
      </c>
      <c r="S20" s="12">
        <v>1000000</v>
      </c>
      <c r="T20" s="12">
        <v>235610</v>
      </c>
      <c r="U20" s="12">
        <f t="shared" si="0"/>
        <v>25200000</v>
      </c>
      <c r="V20" s="12">
        <f t="shared" si="1"/>
        <v>94440</v>
      </c>
      <c r="W20" s="12">
        <v>94240</v>
      </c>
      <c r="X20" s="13" t="s">
        <v>38</v>
      </c>
      <c r="Y20" s="13" t="s">
        <v>39</v>
      </c>
      <c r="Z20" s="12">
        <v>2000000</v>
      </c>
      <c r="AA20" s="12">
        <v>287130</v>
      </c>
      <c r="AB20" s="12">
        <f t="shared" si="3"/>
        <v>31500000</v>
      </c>
      <c r="AC20" s="12">
        <f t="shared" si="2"/>
        <v>115040</v>
      </c>
      <c r="AD20" s="24">
        <v>114850</v>
      </c>
      <c r="AE20" s="14" t="s">
        <v>38</v>
      </c>
      <c r="AF20" s="14" t="s">
        <v>39</v>
      </c>
      <c r="AG20" s="27"/>
      <c r="AH20" s="28" t="s">
        <v>154</v>
      </c>
    </row>
    <row r="21" spans="1:34" s="5" customFormat="1" ht="30" customHeight="1">
      <c r="A21" s="31">
        <v>12</v>
      </c>
      <c r="B21" s="33" t="s">
        <v>111</v>
      </c>
      <c r="C21" s="32" t="s">
        <v>61</v>
      </c>
      <c r="D21" s="16" t="s">
        <v>76</v>
      </c>
      <c r="E21" s="10" t="s">
        <v>59</v>
      </c>
      <c r="F21" s="35" t="s">
        <v>112</v>
      </c>
      <c r="G21" s="35" t="s">
        <v>113</v>
      </c>
      <c r="H21" s="10"/>
      <c r="I21" s="34" t="s">
        <v>119</v>
      </c>
      <c r="J21" s="10" t="s">
        <v>33</v>
      </c>
      <c r="K21" s="10" t="s">
        <v>34</v>
      </c>
      <c r="L21" s="11">
        <v>29.994700000000002</v>
      </c>
      <c r="M21" s="11">
        <v>13.457599999999999</v>
      </c>
      <c r="N21" s="11">
        <v>43.452300000000001</v>
      </c>
      <c r="O21" s="10" t="s">
        <v>35</v>
      </c>
      <c r="P21" s="10" t="s">
        <v>51</v>
      </c>
      <c r="Q21" s="10" t="s">
        <v>36</v>
      </c>
      <c r="R21" s="10" t="s">
        <v>37</v>
      </c>
      <c r="S21" s="12">
        <v>1000000</v>
      </c>
      <c r="T21" s="12">
        <v>235610</v>
      </c>
      <c r="U21" s="12">
        <f t="shared" si="0"/>
        <v>25200000</v>
      </c>
      <c r="V21" s="12">
        <f t="shared" si="1"/>
        <v>94440</v>
      </c>
      <c r="W21" s="12">
        <v>94240</v>
      </c>
      <c r="X21" s="13" t="s">
        <v>38</v>
      </c>
      <c r="Y21" s="13" t="s">
        <v>39</v>
      </c>
      <c r="Z21" s="12">
        <v>2000000</v>
      </c>
      <c r="AA21" s="12">
        <v>287130</v>
      </c>
      <c r="AB21" s="12">
        <f t="shared" si="3"/>
        <v>31500000</v>
      </c>
      <c r="AC21" s="12">
        <f t="shared" si="2"/>
        <v>115040</v>
      </c>
      <c r="AD21" s="24">
        <v>114850</v>
      </c>
      <c r="AE21" s="14" t="s">
        <v>38</v>
      </c>
      <c r="AF21" s="14" t="s">
        <v>39</v>
      </c>
      <c r="AG21" s="27"/>
      <c r="AH21" s="28" t="s">
        <v>155</v>
      </c>
    </row>
    <row r="22" spans="1:34" s="5" customFormat="1" ht="30" customHeight="1">
      <c r="A22" s="31">
        <v>13</v>
      </c>
      <c r="B22" s="33" t="s">
        <v>111</v>
      </c>
      <c r="C22" s="32" t="s">
        <v>61</v>
      </c>
      <c r="D22" s="16" t="s">
        <v>76</v>
      </c>
      <c r="E22" s="10" t="s">
        <v>59</v>
      </c>
      <c r="F22" s="35" t="s">
        <v>112</v>
      </c>
      <c r="G22" s="35" t="s">
        <v>113</v>
      </c>
      <c r="H22" s="10"/>
      <c r="I22" s="34" t="s">
        <v>120</v>
      </c>
      <c r="J22" s="10" t="s">
        <v>33</v>
      </c>
      <c r="K22" s="10" t="s">
        <v>34</v>
      </c>
      <c r="L22" s="11">
        <v>29.994700000000002</v>
      </c>
      <c r="M22" s="11">
        <v>13.457599999999999</v>
      </c>
      <c r="N22" s="11">
        <v>43.452300000000001</v>
      </c>
      <c r="O22" s="10" t="s">
        <v>35</v>
      </c>
      <c r="P22" s="10" t="s">
        <v>51</v>
      </c>
      <c r="Q22" s="10" t="s">
        <v>36</v>
      </c>
      <c r="R22" s="10" t="s">
        <v>37</v>
      </c>
      <c r="S22" s="12">
        <v>1000000</v>
      </c>
      <c r="T22" s="12">
        <v>230630</v>
      </c>
      <c r="U22" s="12">
        <f t="shared" si="0"/>
        <v>24700000</v>
      </c>
      <c r="V22" s="12">
        <f t="shared" si="1"/>
        <v>92380</v>
      </c>
      <c r="W22" s="12">
        <v>92250</v>
      </c>
      <c r="X22" s="13" t="s">
        <v>38</v>
      </c>
      <c r="Y22" s="13" t="s">
        <v>39</v>
      </c>
      <c r="Z22" s="12">
        <v>2000000</v>
      </c>
      <c r="AA22" s="12">
        <v>280980</v>
      </c>
      <c r="AB22" s="12">
        <f t="shared" si="3"/>
        <v>30900000</v>
      </c>
      <c r="AC22" s="12">
        <f t="shared" si="2"/>
        <v>112390</v>
      </c>
      <c r="AD22" s="24">
        <v>112390</v>
      </c>
      <c r="AE22" s="14" t="s">
        <v>38</v>
      </c>
      <c r="AF22" s="14" t="s">
        <v>39</v>
      </c>
      <c r="AG22" s="27"/>
      <c r="AH22" s="28" t="s">
        <v>156</v>
      </c>
    </row>
    <row r="23" spans="1:34" s="5" customFormat="1" ht="30" customHeight="1">
      <c r="A23" s="31">
        <v>14</v>
      </c>
      <c r="B23" s="33" t="s">
        <v>111</v>
      </c>
      <c r="C23" s="32" t="s">
        <v>61</v>
      </c>
      <c r="D23" s="16" t="s">
        <v>76</v>
      </c>
      <c r="E23" s="10" t="s">
        <v>59</v>
      </c>
      <c r="F23" s="35" t="s">
        <v>112</v>
      </c>
      <c r="G23" s="35" t="s">
        <v>113</v>
      </c>
      <c r="H23" s="10"/>
      <c r="I23" s="34" t="s">
        <v>121</v>
      </c>
      <c r="J23" s="10" t="s">
        <v>33</v>
      </c>
      <c r="K23" s="10" t="s">
        <v>34</v>
      </c>
      <c r="L23" s="11">
        <v>29.994700000000002</v>
      </c>
      <c r="M23" s="11">
        <v>13.457599999999999</v>
      </c>
      <c r="N23" s="11">
        <v>43.452300000000001</v>
      </c>
      <c r="O23" s="10" t="s">
        <v>35</v>
      </c>
      <c r="P23" s="10" t="s">
        <v>51</v>
      </c>
      <c r="Q23" s="10" t="s">
        <v>36</v>
      </c>
      <c r="R23" s="10" t="s">
        <v>37</v>
      </c>
      <c r="S23" s="12">
        <v>1000000</v>
      </c>
      <c r="T23" s="12">
        <v>230630</v>
      </c>
      <c r="U23" s="12">
        <f t="shared" si="0"/>
        <v>24700000</v>
      </c>
      <c r="V23" s="12">
        <f t="shared" si="1"/>
        <v>92380</v>
      </c>
      <c r="W23" s="12">
        <v>92250</v>
      </c>
      <c r="X23" s="13" t="s">
        <v>38</v>
      </c>
      <c r="Y23" s="13" t="s">
        <v>39</v>
      </c>
      <c r="Z23" s="12">
        <v>2000000</v>
      </c>
      <c r="AA23" s="12">
        <v>280980</v>
      </c>
      <c r="AB23" s="12">
        <f t="shared" si="3"/>
        <v>30900000</v>
      </c>
      <c r="AC23" s="12">
        <f t="shared" si="2"/>
        <v>112390</v>
      </c>
      <c r="AD23" s="24">
        <v>112390</v>
      </c>
      <c r="AE23" s="14" t="s">
        <v>38</v>
      </c>
      <c r="AF23" s="14" t="s">
        <v>39</v>
      </c>
      <c r="AG23" s="27"/>
      <c r="AH23" s="28" t="s">
        <v>157</v>
      </c>
    </row>
    <row r="24" spans="1:34" s="5" customFormat="1" ht="30" customHeight="1">
      <c r="A24" s="31">
        <v>15</v>
      </c>
      <c r="B24" s="33" t="s">
        <v>111</v>
      </c>
      <c r="C24" s="32" t="s">
        <v>61</v>
      </c>
      <c r="D24" s="16" t="s">
        <v>76</v>
      </c>
      <c r="E24" s="10" t="s">
        <v>59</v>
      </c>
      <c r="F24" s="35" t="s">
        <v>112</v>
      </c>
      <c r="G24" s="35" t="s">
        <v>113</v>
      </c>
      <c r="H24" s="10"/>
      <c r="I24" s="34" t="s">
        <v>122</v>
      </c>
      <c r="J24" s="10" t="s">
        <v>33</v>
      </c>
      <c r="K24" s="10" t="s">
        <v>34</v>
      </c>
      <c r="L24" s="11">
        <v>29.994700000000002</v>
      </c>
      <c r="M24" s="11">
        <v>13.457599999999999</v>
      </c>
      <c r="N24" s="11">
        <v>43.452300000000001</v>
      </c>
      <c r="O24" s="10" t="s">
        <v>35</v>
      </c>
      <c r="P24" s="10" t="s">
        <v>51</v>
      </c>
      <c r="Q24" s="10" t="s">
        <v>36</v>
      </c>
      <c r="R24" s="10" t="s">
        <v>37</v>
      </c>
      <c r="S24" s="12">
        <v>1000000</v>
      </c>
      <c r="T24" s="12">
        <v>230630</v>
      </c>
      <c r="U24" s="12">
        <f t="shared" si="0"/>
        <v>24700000</v>
      </c>
      <c r="V24" s="12">
        <f t="shared" si="1"/>
        <v>92380</v>
      </c>
      <c r="W24" s="12">
        <v>92250</v>
      </c>
      <c r="X24" s="13" t="s">
        <v>38</v>
      </c>
      <c r="Y24" s="13" t="s">
        <v>39</v>
      </c>
      <c r="Z24" s="12">
        <v>2000000</v>
      </c>
      <c r="AA24" s="12">
        <v>280980</v>
      </c>
      <c r="AB24" s="12">
        <f t="shared" si="3"/>
        <v>30900000</v>
      </c>
      <c r="AC24" s="12">
        <f t="shared" si="2"/>
        <v>112390</v>
      </c>
      <c r="AD24" s="24">
        <v>112390</v>
      </c>
      <c r="AE24" s="14" t="s">
        <v>38</v>
      </c>
      <c r="AF24" s="14" t="s">
        <v>39</v>
      </c>
      <c r="AG24" s="27"/>
      <c r="AH24" s="28" t="s">
        <v>158</v>
      </c>
    </row>
    <row r="25" spans="1:34" s="5" customFormat="1" ht="30" customHeight="1">
      <c r="A25" s="31">
        <v>16</v>
      </c>
      <c r="B25" s="33" t="s">
        <v>111</v>
      </c>
      <c r="C25" s="32" t="s">
        <v>61</v>
      </c>
      <c r="D25" s="16" t="s">
        <v>76</v>
      </c>
      <c r="E25" s="10" t="s">
        <v>59</v>
      </c>
      <c r="F25" s="35" t="s">
        <v>112</v>
      </c>
      <c r="G25" s="35" t="s">
        <v>113</v>
      </c>
      <c r="H25" s="10"/>
      <c r="I25" s="34" t="s">
        <v>123</v>
      </c>
      <c r="J25" s="10" t="s">
        <v>33</v>
      </c>
      <c r="K25" s="10" t="s">
        <v>34</v>
      </c>
      <c r="L25" s="11">
        <v>29.994700000000002</v>
      </c>
      <c r="M25" s="11">
        <v>13.457599999999999</v>
      </c>
      <c r="N25" s="11">
        <v>43.452300000000001</v>
      </c>
      <c r="O25" s="10" t="s">
        <v>35</v>
      </c>
      <c r="P25" s="10" t="s">
        <v>51</v>
      </c>
      <c r="Q25" s="10" t="s">
        <v>36</v>
      </c>
      <c r="R25" s="10" t="s">
        <v>37</v>
      </c>
      <c r="S25" s="12">
        <v>1000000</v>
      </c>
      <c r="T25" s="12">
        <v>230630</v>
      </c>
      <c r="U25" s="12">
        <f t="shared" si="0"/>
        <v>24700000</v>
      </c>
      <c r="V25" s="12">
        <f t="shared" si="1"/>
        <v>92380</v>
      </c>
      <c r="W25" s="12">
        <v>92250</v>
      </c>
      <c r="X25" s="13" t="s">
        <v>38</v>
      </c>
      <c r="Y25" s="13" t="s">
        <v>39</v>
      </c>
      <c r="Z25" s="12">
        <v>2000000</v>
      </c>
      <c r="AA25" s="12">
        <v>280980</v>
      </c>
      <c r="AB25" s="12">
        <f t="shared" si="3"/>
        <v>30900000</v>
      </c>
      <c r="AC25" s="12">
        <f t="shared" si="2"/>
        <v>112390</v>
      </c>
      <c r="AD25" s="24">
        <v>112390</v>
      </c>
      <c r="AE25" s="14" t="s">
        <v>38</v>
      </c>
      <c r="AF25" s="14" t="s">
        <v>39</v>
      </c>
      <c r="AG25" s="27"/>
      <c r="AH25" s="28" t="s">
        <v>159</v>
      </c>
    </row>
    <row r="26" spans="1:34" s="5" customFormat="1" ht="30" customHeight="1">
      <c r="A26" s="31">
        <v>17</v>
      </c>
      <c r="B26" s="33" t="s">
        <v>111</v>
      </c>
      <c r="C26" s="32" t="s">
        <v>61</v>
      </c>
      <c r="D26" s="16" t="s">
        <v>76</v>
      </c>
      <c r="E26" s="10" t="s">
        <v>59</v>
      </c>
      <c r="F26" s="35" t="s">
        <v>112</v>
      </c>
      <c r="G26" s="35" t="s">
        <v>113</v>
      </c>
      <c r="H26" s="10"/>
      <c r="I26" s="34" t="s">
        <v>124</v>
      </c>
      <c r="J26" s="10" t="s">
        <v>33</v>
      </c>
      <c r="K26" s="10" t="s">
        <v>34</v>
      </c>
      <c r="L26" s="11">
        <v>29.994700000000002</v>
      </c>
      <c r="M26" s="11">
        <v>13.457599999999999</v>
      </c>
      <c r="N26" s="11">
        <v>43.452300000000001</v>
      </c>
      <c r="O26" s="10" t="s">
        <v>35</v>
      </c>
      <c r="P26" s="10" t="s">
        <v>51</v>
      </c>
      <c r="Q26" s="10" t="s">
        <v>36</v>
      </c>
      <c r="R26" s="10" t="s">
        <v>37</v>
      </c>
      <c r="S26" s="12">
        <v>1000000</v>
      </c>
      <c r="T26" s="12">
        <v>230630</v>
      </c>
      <c r="U26" s="12">
        <f t="shared" si="0"/>
        <v>24700000</v>
      </c>
      <c r="V26" s="12">
        <f t="shared" si="1"/>
        <v>92380</v>
      </c>
      <c r="W26" s="12">
        <v>92250</v>
      </c>
      <c r="X26" s="13" t="s">
        <v>38</v>
      </c>
      <c r="Y26" s="13" t="s">
        <v>39</v>
      </c>
      <c r="Z26" s="12">
        <v>2000000</v>
      </c>
      <c r="AA26" s="12">
        <v>280980</v>
      </c>
      <c r="AB26" s="12">
        <f t="shared" si="3"/>
        <v>30900000</v>
      </c>
      <c r="AC26" s="12">
        <f t="shared" si="2"/>
        <v>112390</v>
      </c>
      <c r="AD26" s="24">
        <v>112390</v>
      </c>
      <c r="AE26" s="14" t="s">
        <v>38</v>
      </c>
      <c r="AF26" s="14" t="s">
        <v>39</v>
      </c>
      <c r="AG26" s="27"/>
      <c r="AH26" s="28" t="s">
        <v>160</v>
      </c>
    </row>
    <row r="27" spans="1:34" s="5" customFormat="1" ht="30" customHeight="1">
      <c r="A27" s="31">
        <v>18</v>
      </c>
      <c r="B27" s="33" t="s">
        <v>111</v>
      </c>
      <c r="C27" s="32" t="s">
        <v>61</v>
      </c>
      <c r="D27" s="16" t="s">
        <v>76</v>
      </c>
      <c r="E27" s="10" t="s">
        <v>59</v>
      </c>
      <c r="F27" s="35" t="s">
        <v>112</v>
      </c>
      <c r="G27" s="35" t="s">
        <v>113</v>
      </c>
      <c r="H27" s="10"/>
      <c r="I27" s="34" t="s">
        <v>125</v>
      </c>
      <c r="J27" s="10" t="s">
        <v>33</v>
      </c>
      <c r="K27" s="10" t="s">
        <v>34</v>
      </c>
      <c r="L27" s="11">
        <v>29.994700000000002</v>
      </c>
      <c r="M27" s="11">
        <v>13.457599999999999</v>
      </c>
      <c r="N27" s="11">
        <v>43.452300000000001</v>
      </c>
      <c r="O27" s="10" t="s">
        <v>35</v>
      </c>
      <c r="P27" s="10" t="s">
        <v>51</v>
      </c>
      <c r="Q27" s="10" t="s">
        <v>36</v>
      </c>
      <c r="R27" s="10" t="s">
        <v>37</v>
      </c>
      <c r="S27" s="12">
        <v>1000000</v>
      </c>
      <c r="T27" s="12">
        <v>230630</v>
      </c>
      <c r="U27" s="12">
        <f t="shared" si="0"/>
        <v>24700000</v>
      </c>
      <c r="V27" s="12">
        <f t="shared" si="1"/>
        <v>92380</v>
      </c>
      <c r="W27" s="12">
        <v>92250</v>
      </c>
      <c r="X27" s="13" t="s">
        <v>38</v>
      </c>
      <c r="Y27" s="13" t="s">
        <v>39</v>
      </c>
      <c r="Z27" s="12">
        <v>2000000</v>
      </c>
      <c r="AA27" s="12">
        <v>280980</v>
      </c>
      <c r="AB27" s="12">
        <f t="shared" si="3"/>
        <v>30900000</v>
      </c>
      <c r="AC27" s="12">
        <f t="shared" si="2"/>
        <v>112390</v>
      </c>
      <c r="AD27" s="24">
        <v>112390</v>
      </c>
      <c r="AE27" s="14" t="s">
        <v>38</v>
      </c>
      <c r="AF27" s="14" t="s">
        <v>39</v>
      </c>
      <c r="AG27" s="30"/>
      <c r="AH27" s="28" t="s">
        <v>161</v>
      </c>
    </row>
    <row r="28" spans="1:34" s="5" customFormat="1" ht="30" customHeight="1">
      <c r="A28" s="31">
        <v>19</v>
      </c>
      <c r="B28" s="33" t="s">
        <v>111</v>
      </c>
      <c r="C28" s="32" t="s">
        <v>61</v>
      </c>
      <c r="D28" s="16" t="s">
        <v>76</v>
      </c>
      <c r="E28" s="10" t="s">
        <v>59</v>
      </c>
      <c r="F28" s="35" t="s">
        <v>112</v>
      </c>
      <c r="G28" s="35" t="s">
        <v>113</v>
      </c>
      <c r="H28" s="10"/>
      <c r="I28" s="34" t="s">
        <v>126</v>
      </c>
      <c r="J28" s="10" t="s">
        <v>33</v>
      </c>
      <c r="K28" s="10" t="s">
        <v>34</v>
      </c>
      <c r="L28" s="11">
        <v>29.994700000000002</v>
      </c>
      <c r="M28" s="11">
        <v>13.457599999999999</v>
      </c>
      <c r="N28" s="11">
        <v>43.452300000000001</v>
      </c>
      <c r="O28" s="10" t="s">
        <v>35</v>
      </c>
      <c r="P28" s="10" t="s">
        <v>51</v>
      </c>
      <c r="Q28" s="10" t="s">
        <v>36</v>
      </c>
      <c r="R28" s="10" t="s">
        <v>37</v>
      </c>
      <c r="S28" s="12">
        <v>1000000</v>
      </c>
      <c r="T28" s="12">
        <v>235690</v>
      </c>
      <c r="U28" s="12">
        <f t="shared" si="0"/>
        <v>25200000</v>
      </c>
      <c r="V28" s="12">
        <f t="shared" si="1"/>
        <v>94520</v>
      </c>
      <c r="W28" s="12">
        <v>94270</v>
      </c>
      <c r="X28" s="13" t="s">
        <v>38</v>
      </c>
      <c r="Y28" s="13" t="s">
        <v>39</v>
      </c>
      <c r="Z28" s="12">
        <v>2000000</v>
      </c>
      <c r="AA28" s="12">
        <v>287200</v>
      </c>
      <c r="AB28" s="12">
        <f t="shared" si="3"/>
        <v>31500000</v>
      </c>
      <c r="AC28" s="12">
        <f t="shared" si="2"/>
        <v>115110</v>
      </c>
      <c r="AD28" s="24">
        <v>114880</v>
      </c>
      <c r="AE28" s="14" t="s">
        <v>38</v>
      </c>
      <c r="AF28" s="14" t="s">
        <v>39</v>
      </c>
      <c r="AG28" s="30"/>
      <c r="AH28" s="28" t="s">
        <v>162</v>
      </c>
    </row>
    <row r="29" spans="1:34" s="5" customFormat="1" ht="30" customHeight="1">
      <c r="A29" s="31">
        <v>20</v>
      </c>
      <c r="B29" s="33" t="s">
        <v>111</v>
      </c>
      <c r="C29" s="32" t="s">
        <v>61</v>
      </c>
      <c r="D29" s="16" t="s">
        <v>76</v>
      </c>
      <c r="E29" s="10" t="s">
        <v>59</v>
      </c>
      <c r="F29" s="35" t="s">
        <v>112</v>
      </c>
      <c r="G29" s="35" t="s">
        <v>113</v>
      </c>
      <c r="H29" s="10"/>
      <c r="I29" s="34" t="s">
        <v>127</v>
      </c>
      <c r="J29" s="10" t="s">
        <v>33</v>
      </c>
      <c r="K29" s="10" t="s">
        <v>34</v>
      </c>
      <c r="L29" s="11">
        <v>29.994700000000002</v>
      </c>
      <c r="M29" s="11">
        <v>13.457599999999999</v>
      </c>
      <c r="N29" s="11">
        <v>43.452300000000001</v>
      </c>
      <c r="O29" s="10" t="s">
        <v>35</v>
      </c>
      <c r="P29" s="10" t="s">
        <v>51</v>
      </c>
      <c r="Q29" s="10" t="s">
        <v>36</v>
      </c>
      <c r="R29" s="10" t="s">
        <v>37</v>
      </c>
      <c r="S29" s="12">
        <v>1000000</v>
      </c>
      <c r="T29" s="12">
        <v>235690</v>
      </c>
      <c r="U29" s="12">
        <f t="shared" si="0"/>
        <v>25200000</v>
      </c>
      <c r="V29" s="12">
        <f t="shared" si="1"/>
        <v>94520</v>
      </c>
      <c r="W29" s="12">
        <v>94270</v>
      </c>
      <c r="X29" s="13" t="s">
        <v>38</v>
      </c>
      <c r="Y29" s="13" t="s">
        <v>39</v>
      </c>
      <c r="Z29" s="12">
        <v>2000000</v>
      </c>
      <c r="AA29" s="12">
        <v>287200</v>
      </c>
      <c r="AB29" s="12">
        <f t="shared" si="3"/>
        <v>31500000</v>
      </c>
      <c r="AC29" s="12">
        <f t="shared" si="2"/>
        <v>115110</v>
      </c>
      <c r="AD29" s="24">
        <v>114880</v>
      </c>
      <c r="AE29" s="14" t="s">
        <v>38</v>
      </c>
      <c r="AF29" s="14" t="s">
        <v>39</v>
      </c>
      <c r="AG29" s="27"/>
      <c r="AH29" s="28" t="s">
        <v>163</v>
      </c>
    </row>
    <row r="30" spans="1:34" s="5" customFormat="1" ht="30" customHeight="1">
      <c r="A30" s="31">
        <v>21</v>
      </c>
      <c r="B30" s="33" t="s">
        <v>111</v>
      </c>
      <c r="C30" s="32" t="s">
        <v>61</v>
      </c>
      <c r="D30" s="16" t="s">
        <v>76</v>
      </c>
      <c r="E30" s="10" t="s">
        <v>59</v>
      </c>
      <c r="F30" s="35" t="s">
        <v>112</v>
      </c>
      <c r="G30" s="35" t="s">
        <v>113</v>
      </c>
      <c r="H30" s="10"/>
      <c r="I30" s="34" t="s">
        <v>128</v>
      </c>
      <c r="J30" s="10" t="s">
        <v>33</v>
      </c>
      <c r="K30" s="10" t="s">
        <v>34</v>
      </c>
      <c r="L30" s="11">
        <v>29.9374</v>
      </c>
      <c r="M30" s="11">
        <v>13.493600000000001</v>
      </c>
      <c r="N30" s="11">
        <v>43.430999999999997</v>
      </c>
      <c r="O30" s="10" t="s">
        <v>35</v>
      </c>
      <c r="P30" s="10" t="s">
        <v>51</v>
      </c>
      <c r="Q30" s="10" t="s">
        <v>36</v>
      </c>
      <c r="R30" s="10" t="s">
        <v>37</v>
      </c>
      <c r="S30" s="12">
        <v>1000000</v>
      </c>
      <c r="T30" s="12">
        <v>235550</v>
      </c>
      <c r="U30" s="12">
        <f t="shared" si="0"/>
        <v>25200000</v>
      </c>
      <c r="V30" s="12">
        <f t="shared" si="1"/>
        <v>94380</v>
      </c>
      <c r="W30" s="12">
        <v>94220</v>
      </c>
      <c r="X30" s="13" t="s">
        <v>38</v>
      </c>
      <c r="Y30" s="13" t="s">
        <v>39</v>
      </c>
      <c r="Z30" s="12">
        <v>2000000</v>
      </c>
      <c r="AA30" s="12">
        <v>287030</v>
      </c>
      <c r="AB30" s="12">
        <f t="shared" si="3"/>
        <v>31500000</v>
      </c>
      <c r="AC30" s="12">
        <f t="shared" si="2"/>
        <v>114940</v>
      </c>
      <c r="AD30" s="24">
        <v>114810</v>
      </c>
      <c r="AE30" s="14" t="s">
        <v>38</v>
      </c>
      <c r="AF30" s="14" t="s">
        <v>39</v>
      </c>
      <c r="AG30" s="27"/>
      <c r="AH30" s="28" t="s">
        <v>164</v>
      </c>
    </row>
    <row r="31" spans="1:34" s="5" customFormat="1" ht="30" customHeight="1">
      <c r="A31" s="31">
        <v>22</v>
      </c>
      <c r="B31" s="33" t="s">
        <v>111</v>
      </c>
      <c r="C31" s="32" t="s">
        <v>61</v>
      </c>
      <c r="D31" s="16" t="s">
        <v>76</v>
      </c>
      <c r="E31" s="10" t="s">
        <v>59</v>
      </c>
      <c r="F31" s="35" t="s">
        <v>112</v>
      </c>
      <c r="G31" s="35" t="s">
        <v>113</v>
      </c>
      <c r="H31" s="10"/>
      <c r="I31" s="34" t="s">
        <v>129</v>
      </c>
      <c r="J31" s="10" t="s">
        <v>33</v>
      </c>
      <c r="K31" s="10" t="s">
        <v>34</v>
      </c>
      <c r="L31" s="11">
        <v>29.9374</v>
      </c>
      <c r="M31" s="11">
        <v>13.493600000000001</v>
      </c>
      <c r="N31" s="11">
        <v>43.430999999999997</v>
      </c>
      <c r="O31" s="10" t="s">
        <v>35</v>
      </c>
      <c r="P31" s="10" t="s">
        <v>45</v>
      </c>
      <c r="Q31" s="10" t="s">
        <v>36</v>
      </c>
      <c r="R31" s="10" t="s">
        <v>37</v>
      </c>
      <c r="S31" s="12">
        <v>1000000</v>
      </c>
      <c r="T31" s="12">
        <v>240460</v>
      </c>
      <c r="U31" s="12">
        <f t="shared" si="0"/>
        <v>25700000</v>
      </c>
      <c r="V31" s="12">
        <f t="shared" si="1"/>
        <v>96370</v>
      </c>
      <c r="W31" s="12">
        <v>96180</v>
      </c>
      <c r="X31" s="13" t="s">
        <v>38</v>
      </c>
      <c r="Y31" s="13" t="s">
        <v>39</v>
      </c>
      <c r="Z31" s="12">
        <v>2000000</v>
      </c>
      <c r="AA31" s="12">
        <v>293120</v>
      </c>
      <c r="AB31" s="12">
        <f t="shared" si="3"/>
        <v>32100000</v>
      </c>
      <c r="AC31" s="12">
        <f t="shared" si="2"/>
        <v>117530</v>
      </c>
      <c r="AD31" s="24">
        <v>117240</v>
      </c>
      <c r="AE31" s="14" t="s">
        <v>38</v>
      </c>
      <c r="AF31" s="14" t="s">
        <v>39</v>
      </c>
      <c r="AG31" s="27"/>
      <c r="AH31" s="28" t="s">
        <v>165</v>
      </c>
    </row>
    <row r="32" spans="1:34" s="5" customFormat="1" ht="30" customHeight="1">
      <c r="A32" s="31">
        <v>23</v>
      </c>
      <c r="B32" s="33" t="s">
        <v>111</v>
      </c>
      <c r="C32" s="32" t="s">
        <v>61</v>
      </c>
      <c r="D32" s="16" t="s">
        <v>76</v>
      </c>
      <c r="E32" s="10" t="s">
        <v>59</v>
      </c>
      <c r="F32" s="35" t="s">
        <v>112</v>
      </c>
      <c r="G32" s="35" t="s">
        <v>113</v>
      </c>
      <c r="H32" s="10"/>
      <c r="I32" s="34" t="s">
        <v>105</v>
      </c>
      <c r="J32" s="10" t="s">
        <v>33</v>
      </c>
      <c r="K32" s="10" t="s">
        <v>34</v>
      </c>
      <c r="L32" s="11">
        <v>29.994700000000002</v>
      </c>
      <c r="M32" s="11">
        <v>13.457599999999999</v>
      </c>
      <c r="N32" s="11">
        <v>43.452300000000001</v>
      </c>
      <c r="O32" s="10" t="s">
        <v>35</v>
      </c>
      <c r="P32" s="10" t="s">
        <v>45</v>
      </c>
      <c r="Q32" s="10" t="s">
        <v>36</v>
      </c>
      <c r="R32" s="10" t="s">
        <v>37</v>
      </c>
      <c r="S32" s="12">
        <v>1000000</v>
      </c>
      <c r="T32" s="12">
        <v>240600</v>
      </c>
      <c r="U32" s="12">
        <f t="shared" si="0"/>
        <v>25700000</v>
      </c>
      <c r="V32" s="12">
        <f t="shared" si="1"/>
        <v>96510</v>
      </c>
      <c r="W32" s="12">
        <v>96240</v>
      </c>
      <c r="X32" s="13" t="s">
        <v>38</v>
      </c>
      <c r="Y32" s="13" t="s">
        <v>39</v>
      </c>
      <c r="Z32" s="12">
        <v>2000000</v>
      </c>
      <c r="AA32" s="12">
        <v>293280</v>
      </c>
      <c r="AB32" s="12">
        <f t="shared" si="3"/>
        <v>32100000</v>
      </c>
      <c r="AC32" s="12">
        <f t="shared" si="2"/>
        <v>117690</v>
      </c>
      <c r="AD32" s="24">
        <v>117310</v>
      </c>
      <c r="AE32" s="14" t="s">
        <v>38</v>
      </c>
      <c r="AF32" s="14" t="s">
        <v>39</v>
      </c>
      <c r="AG32" s="27"/>
      <c r="AH32" s="28" t="s">
        <v>166</v>
      </c>
    </row>
    <row r="33" spans="1:34" s="5" customFormat="1" ht="30" customHeight="1">
      <c r="A33" s="31">
        <v>24</v>
      </c>
      <c r="B33" s="33" t="s">
        <v>111</v>
      </c>
      <c r="C33" s="32" t="s">
        <v>61</v>
      </c>
      <c r="D33" s="16" t="s">
        <v>76</v>
      </c>
      <c r="E33" s="10" t="s">
        <v>59</v>
      </c>
      <c r="F33" s="35" t="s">
        <v>112</v>
      </c>
      <c r="G33" s="35" t="s">
        <v>113</v>
      </c>
      <c r="H33" s="10"/>
      <c r="I33" s="34" t="s">
        <v>130</v>
      </c>
      <c r="J33" s="10" t="s">
        <v>33</v>
      </c>
      <c r="K33" s="10" t="s">
        <v>34</v>
      </c>
      <c r="L33" s="11">
        <v>29.994700000000002</v>
      </c>
      <c r="M33" s="11">
        <v>13.457599999999999</v>
      </c>
      <c r="N33" s="11">
        <v>43.452300000000001</v>
      </c>
      <c r="O33" s="10" t="s">
        <v>35</v>
      </c>
      <c r="P33" s="10" t="s">
        <v>45</v>
      </c>
      <c r="Q33" s="10" t="s">
        <v>36</v>
      </c>
      <c r="R33" s="10" t="s">
        <v>37</v>
      </c>
      <c r="S33" s="12">
        <v>1000000</v>
      </c>
      <c r="T33" s="12">
        <v>240600</v>
      </c>
      <c r="U33" s="12">
        <f t="shared" si="0"/>
        <v>25700000</v>
      </c>
      <c r="V33" s="12">
        <f t="shared" si="1"/>
        <v>96510</v>
      </c>
      <c r="W33" s="12">
        <v>96240</v>
      </c>
      <c r="X33" s="13" t="s">
        <v>38</v>
      </c>
      <c r="Y33" s="13" t="s">
        <v>39</v>
      </c>
      <c r="Z33" s="12">
        <v>2000000</v>
      </c>
      <c r="AA33" s="12">
        <v>293280</v>
      </c>
      <c r="AB33" s="12">
        <f t="shared" si="3"/>
        <v>32100000</v>
      </c>
      <c r="AC33" s="12">
        <f t="shared" si="2"/>
        <v>117690</v>
      </c>
      <c r="AD33" s="24">
        <v>117310</v>
      </c>
      <c r="AE33" s="14" t="s">
        <v>38</v>
      </c>
      <c r="AF33" s="14" t="s">
        <v>39</v>
      </c>
      <c r="AG33" s="27"/>
      <c r="AH33" s="28" t="s">
        <v>167</v>
      </c>
    </row>
    <row r="34" spans="1:34" s="5" customFormat="1" ht="30" customHeight="1">
      <c r="A34" s="31">
        <v>25</v>
      </c>
      <c r="B34" s="33" t="s">
        <v>111</v>
      </c>
      <c r="C34" s="32" t="s">
        <v>61</v>
      </c>
      <c r="D34" s="16" t="s">
        <v>76</v>
      </c>
      <c r="E34" s="10" t="s">
        <v>59</v>
      </c>
      <c r="F34" s="35" t="s">
        <v>112</v>
      </c>
      <c r="G34" s="35" t="s">
        <v>113</v>
      </c>
      <c r="H34" s="10"/>
      <c r="I34" s="34" t="s">
        <v>131</v>
      </c>
      <c r="J34" s="10" t="s">
        <v>33</v>
      </c>
      <c r="K34" s="10" t="s">
        <v>34</v>
      </c>
      <c r="L34" s="11">
        <v>29.994700000000002</v>
      </c>
      <c r="M34" s="11">
        <v>13.457599999999999</v>
      </c>
      <c r="N34" s="11">
        <v>43.452300000000001</v>
      </c>
      <c r="O34" s="10" t="s">
        <v>35</v>
      </c>
      <c r="P34" s="10" t="s">
        <v>45</v>
      </c>
      <c r="Q34" s="10" t="s">
        <v>36</v>
      </c>
      <c r="R34" s="10" t="s">
        <v>37</v>
      </c>
      <c r="S34" s="12">
        <v>1000000</v>
      </c>
      <c r="T34" s="12">
        <v>238110</v>
      </c>
      <c r="U34" s="12">
        <f t="shared" si="0"/>
        <v>25400000</v>
      </c>
      <c r="V34" s="12">
        <f t="shared" si="1"/>
        <v>95770</v>
      </c>
      <c r="W34" s="12">
        <v>95240</v>
      </c>
      <c r="X34" s="13" t="s">
        <v>38</v>
      </c>
      <c r="Y34" s="13" t="s">
        <v>39</v>
      </c>
      <c r="Z34" s="12">
        <v>2000000</v>
      </c>
      <c r="AA34" s="12">
        <v>290210</v>
      </c>
      <c r="AB34" s="12">
        <f t="shared" si="3"/>
        <v>31800000</v>
      </c>
      <c r="AC34" s="12">
        <f t="shared" si="2"/>
        <v>116370</v>
      </c>
      <c r="AD34" s="24">
        <v>116080</v>
      </c>
      <c r="AE34" s="14" t="s">
        <v>38</v>
      </c>
      <c r="AF34" s="14" t="s">
        <v>39</v>
      </c>
      <c r="AG34" s="27"/>
      <c r="AH34" s="28" t="s">
        <v>168</v>
      </c>
    </row>
    <row r="35" spans="1:34" s="5" customFormat="1" ht="30" customHeight="1">
      <c r="A35" s="31">
        <v>26</v>
      </c>
      <c r="B35" s="33" t="s">
        <v>111</v>
      </c>
      <c r="C35" s="32" t="s">
        <v>61</v>
      </c>
      <c r="D35" s="16" t="s">
        <v>76</v>
      </c>
      <c r="E35" s="10" t="s">
        <v>59</v>
      </c>
      <c r="F35" s="35" t="s">
        <v>112</v>
      </c>
      <c r="G35" s="35" t="s">
        <v>113</v>
      </c>
      <c r="H35" s="10"/>
      <c r="I35" s="34" t="s">
        <v>132</v>
      </c>
      <c r="J35" s="10" t="s">
        <v>33</v>
      </c>
      <c r="K35" s="10" t="s">
        <v>34</v>
      </c>
      <c r="L35" s="11">
        <v>29.994700000000002</v>
      </c>
      <c r="M35" s="11">
        <v>13.457599999999999</v>
      </c>
      <c r="N35" s="11">
        <v>43.452300000000001</v>
      </c>
      <c r="O35" s="10" t="s">
        <v>35</v>
      </c>
      <c r="P35" s="10" t="s">
        <v>45</v>
      </c>
      <c r="Q35" s="10" t="s">
        <v>36</v>
      </c>
      <c r="R35" s="10" t="s">
        <v>37</v>
      </c>
      <c r="S35" s="12">
        <v>1000000</v>
      </c>
      <c r="T35" s="12">
        <v>238110</v>
      </c>
      <c r="U35" s="12">
        <f t="shared" si="0"/>
        <v>25400000</v>
      </c>
      <c r="V35" s="12">
        <f t="shared" si="1"/>
        <v>95770</v>
      </c>
      <c r="W35" s="12">
        <v>95240</v>
      </c>
      <c r="X35" s="13" t="s">
        <v>38</v>
      </c>
      <c r="Y35" s="13" t="s">
        <v>39</v>
      </c>
      <c r="Z35" s="12">
        <v>2000000</v>
      </c>
      <c r="AA35" s="12">
        <v>290210</v>
      </c>
      <c r="AB35" s="12">
        <f t="shared" si="3"/>
        <v>31800000</v>
      </c>
      <c r="AC35" s="12">
        <f t="shared" si="2"/>
        <v>116370</v>
      </c>
      <c r="AD35" s="24">
        <v>116080</v>
      </c>
      <c r="AE35" s="14" t="s">
        <v>38</v>
      </c>
      <c r="AF35" s="14" t="s">
        <v>39</v>
      </c>
      <c r="AG35" s="27"/>
      <c r="AH35" s="28" t="s">
        <v>169</v>
      </c>
    </row>
    <row r="36" spans="1:34" s="5" customFormat="1" ht="30" customHeight="1">
      <c r="A36" s="31">
        <v>27</v>
      </c>
      <c r="B36" s="33" t="s">
        <v>111</v>
      </c>
      <c r="C36" s="32" t="s">
        <v>61</v>
      </c>
      <c r="D36" s="16" t="s">
        <v>76</v>
      </c>
      <c r="E36" s="10" t="s">
        <v>59</v>
      </c>
      <c r="F36" s="35" t="s">
        <v>112</v>
      </c>
      <c r="G36" s="35" t="s">
        <v>113</v>
      </c>
      <c r="H36" s="10"/>
      <c r="I36" s="34" t="s">
        <v>133</v>
      </c>
      <c r="J36" s="10" t="s">
        <v>33</v>
      </c>
      <c r="K36" s="10" t="s">
        <v>34</v>
      </c>
      <c r="L36" s="11">
        <v>29.994700000000002</v>
      </c>
      <c r="M36" s="11">
        <v>13.457599999999999</v>
      </c>
      <c r="N36" s="11">
        <v>43.452300000000001</v>
      </c>
      <c r="O36" s="10" t="s">
        <v>35</v>
      </c>
      <c r="P36" s="10" t="s">
        <v>45</v>
      </c>
      <c r="Q36" s="10" t="s">
        <v>36</v>
      </c>
      <c r="R36" s="10" t="s">
        <v>37</v>
      </c>
      <c r="S36" s="12">
        <v>1000000</v>
      </c>
      <c r="T36" s="12">
        <v>238110</v>
      </c>
      <c r="U36" s="12">
        <f t="shared" si="0"/>
        <v>25400000</v>
      </c>
      <c r="V36" s="12">
        <f t="shared" si="1"/>
        <v>95770</v>
      </c>
      <c r="W36" s="12">
        <v>95240</v>
      </c>
      <c r="X36" s="13" t="s">
        <v>38</v>
      </c>
      <c r="Y36" s="13" t="s">
        <v>39</v>
      </c>
      <c r="Z36" s="12">
        <v>2000000</v>
      </c>
      <c r="AA36" s="12">
        <v>290210</v>
      </c>
      <c r="AB36" s="12">
        <f t="shared" si="3"/>
        <v>31800000</v>
      </c>
      <c r="AC36" s="12">
        <f t="shared" si="2"/>
        <v>116370</v>
      </c>
      <c r="AD36" s="24">
        <v>116080</v>
      </c>
      <c r="AE36" s="14" t="s">
        <v>38</v>
      </c>
      <c r="AF36" s="14" t="s">
        <v>39</v>
      </c>
      <c r="AG36" s="27"/>
      <c r="AH36" s="28" t="s">
        <v>170</v>
      </c>
    </row>
    <row r="37" spans="1:34" s="5" customFormat="1" ht="30" customHeight="1">
      <c r="A37" s="31">
        <v>28</v>
      </c>
      <c r="B37" s="33" t="s">
        <v>111</v>
      </c>
      <c r="C37" s="32" t="s">
        <v>61</v>
      </c>
      <c r="D37" s="16" t="s">
        <v>76</v>
      </c>
      <c r="E37" s="10" t="s">
        <v>59</v>
      </c>
      <c r="F37" s="35" t="s">
        <v>112</v>
      </c>
      <c r="G37" s="35" t="s">
        <v>113</v>
      </c>
      <c r="H37" s="10"/>
      <c r="I37" s="34" t="s">
        <v>134</v>
      </c>
      <c r="J37" s="10" t="s">
        <v>33</v>
      </c>
      <c r="K37" s="10" t="s">
        <v>34</v>
      </c>
      <c r="L37" s="11">
        <v>29.994700000000002</v>
      </c>
      <c r="M37" s="11">
        <v>13.457599999999999</v>
      </c>
      <c r="N37" s="11">
        <v>43.452300000000001</v>
      </c>
      <c r="O37" s="10" t="s">
        <v>35</v>
      </c>
      <c r="P37" s="10" t="s">
        <v>45</v>
      </c>
      <c r="Q37" s="10" t="s">
        <v>36</v>
      </c>
      <c r="R37" s="10" t="s">
        <v>37</v>
      </c>
      <c r="S37" s="12">
        <v>1000000</v>
      </c>
      <c r="T37" s="12">
        <v>233200</v>
      </c>
      <c r="U37" s="12">
        <f t="shared" si="0"/>
        <v>24900000</v>
      </c>
      <c r="V37" s="12">
        <f t="shared" si="1"/>
        <v>93780</v>
      </c>
      <c r="W37" s="12">
        <v>93280</v>
      </c>
      <c r="X37" s="13" t="s">
        <v>38</v>
      </c>
      <c r="Y37" s="13" t="s">
        <v>39</v>
      </c>
      <c r="Z37" s="12">
        <v>2000000</v>
      </c>
      <c r="AA37" s="12">
        <v>284130</v>
      </c>
      <c r="AB37" s="12">
        <f t="shared" si="3"/>
        <v>31200000</v>
      </c>
      <c r="AC37" s="12">
        <f t="shared" si="2"/>
        <v>113790</v>
      </c>
      <c r="AD37" s="24">
        <v>113650</v>
      </c>
      <c r="AE37" s="14" t="s">
        <v>38</v>
      </c>
      <c r="AF37" s="14" t="s">
        <v>39</v>
      </c>
      <c r="AG37" s="27"/>
      <c r="AH37" s="28" t="s">
        <v>171</v>
      </c>
    </row>
    <row r="38" spans="1:34" s="5" customFormat="1" ht="30" customHeight="1">
      <c r="A38" s="31">
        <v>29</v>
      </c>
      <c r="B38" s="33" t="s">
        <v>111</v>
      </c>
      <c r="C38" s="32" t="s">
        <v>61</v>
      </c>
      <c r="D38" s="16" t="s">
        <v>76</v>
      </c>
      <c r="E38" s="10" t="s">
        <v>59</v>
      </c>
      <c r="F38" s="35" t="s">
        <v>112</v>
      </c>
      <c r="G38" s="35" t="s">
        <v>113</v>
      </c>
      <c r="H38" s="10"/>
      <c r="I38" s="34" t="s">
        <v>135</v>
      </c>
      <c r="J38" s="10" t="s">
        <v>33</v>
      </c>
      <c r="K38" s="10" t="s">
        <v>34</v>
      </c>
      <c r="L38" s="11">
        <v>29.994700000000002</v>
      </c>
      <c r="M38" s="11">
        <v>13.457599999999999</v>
      </c>
      <c r="N38" s="11">
        <v>43.452300000000001</v>
      </c>
      <c r="O38" s="10" t="s">
        <v>35</v>
      </c>
      <c r="P38" s="10" t="s">
        <v>45</v>
      </c>
      <c r="Q38" s="10" t="s">
        <v>36</v>
      </c>
      <c r="R38" s="10" t="s">
        <v>37</v>
      </c>
      <c r="S38" s="12">
        <v>1000000</v>
      </c>
      <c r="T38" s="12">
        <v>233200</v>
      </c>
      <c r="U38" s="12">
        <f t="shared" si="0"/>
        <v>24900000</v>
      </c>
      <c r="V38" s="12">
        <f t="shared" si="1"/>
        <v>93780</v>
      </c>
      <c r="W38" s="12">
        <v>93280</v>
      </c>
      <c r="X38" s="13" t="s">
        <v>38</v>
      </c>
      <c r="Y38" s="13" t="s">
        <v>39</v>
      </c>
      <c r="Z38" s="12">
        <v>2000000</v>
      </c>
      <c r="AA38" s="12">
        <v>284130</v>
      </c>
      <c r="AB38" s="12">
        <f t="shared" si="3"/>
        <v>31200000</v>
      </c>
      <c r="AC38" s="12">
        <f t="shared" si="2"/>
        <v>113790</v>
      </c>
      <c r="AD38" s="24">
        <v>113650</v>
      </c>
      <c r="AE38" s="14" t="s">
        <v>38</v>
      </c>
      <c r="AF38" s="14" t="s">
        <v>39</v>
      </c>
      <c r="AG38" s="27"/>
      <c r="AH38" s="28" t="s">
        <v>172</v>
      </c>
    </row>
    <row r="39" spans="1:34" s="5" customFormat="1" ht="30" customHeight="1">
      <c r="A39" s="31">
        <v>30</v>
      </c>
      <c r="B39" s="33" t="s">
        <v>111</v>
      </c>
      <c r="C39" s="32" t="s">
        <v>61</v>
      </c>
      <c r="D39" s="16" t="s">
        <v>76</v>
      </c>
      <c r="E39" s="10" t="s">
        <v>59</v>
      </c>
      <c r="F39" s="35" t="s">
        <v>112</v>
      </c>
      <c r="G39" s="35" t="s">
        <v>113</v>
      </c>
      <c r="H39" s="10"/>
      <c r="I39" s="34" t="s">
        <v>136</v>
      </c>
      <c r="J39" s="10" t="s">
        <v>33</v>
      </c>
      <c r="K39" s="10" t="s">
        <v>34</v>
      </c>
      <c r="L39" s="11">
        <v>29.994700000000002</v>
      </c>
      <c r="M39" s="11">
        <v>13.457599999999999</v>
      </c>
      <c r="N39" s="11">
        <v>43.452300000000001</v>
      </c>
      <c r="O39" s="10" t="s">
        <v>35</v>
      </c>
      <c r="P39" s="10" t="s">
        <v>45</v>
      </c>
      <c r="Q39" s="10" t="s">
        <v>36</v>
      </c>
      <c r="R39" s="10" t="s">
        <v>37</v>
      </c>
      <c r="S39" s="12">
        <v>1000000</v>
      </c>
      <c r="T39" s="12">
        <v>233200</v>
      </c>
      <c r="U39" s="12">
        <f t="shared" si="0"/>
        <v>24900000</v>
      </c>
      <c r="V39" s="12">
        <f t="shared" si="1"/>
        <v>93780</v>
      </c>
      <c r="W39" s="12">
        <v>93280</v>
      </c>
      <c r="X39" s="13" t="s">
        <v>38</v>
      </c>
      <c r="Y39" s="13" t="s">
        <v>39</v>
      </c>
      <c r="Z39" s="12">
        <v>2000000</v>
      </c>
      <c r="AA39" s="12">
        <v>284130</v>
      </c>
      <c r="AB39" s="12">
        <f t="shared" si="3"/>
        <v>31200000</v>
      </c>
      <c r="AC39" s="12">
        <f t="shared" si="2"/>
        <v>113790</v>
      </c>
      <c r="AD39" s="24">
        <v>113650</v>
      </c>
      <c r="AE39" s="14" t="s">
        <v>38</v>
      </c>
      <c r="AF39" s="14" t="s">
        <v>39</v>
      </c>
      <c r="AH39" s="28" t="s">
        <v>173</v>
      </c>
    </row>
    <row r="40" spans="1:34" s="5" customFormat="1" ht="30" customHeight="1">
      <c r="A40" s="31">
        <v>31</v>
      </c>
      <c r="B40" s="33" t="s">
        <v>111</v>
      </c>
      <c r="C40" s="32" t="s">
        <v>61</v>
      </c>
      <c r="D40" s="16" t="s">
        <v>76</v>
      </c>
      <c r="E40" s="10" t="s">
        <v>59</v>
      </c>
      <c r="F40" s="35" t="s">
        <v>112</v>
      </c>
      <c r="G40" s="35" t="s">
        <v>113</v>
      </c>
      <c r="H40" s="10"/>
      <c r="I40" s="34" t="s">
        <v>137</v>
      </c>
      <c r="J40" s="10" t="s">
        <v>33</v>
      </c>
      <c r="K40" s="10" t="s">
        <v>34</v>
      </c>
      <c r="L40" s="11">
        <v>29.994700000000002</v>
      </c>
      <c r="M40" s="11">
        <v>13.457599999999999</v>
      </c>
      <c r="N40" s="11">
        <v>43.452300000000001</v>
      </c>
      <c r="O40" s="10" t="s">
        <v>35</v>
      </c>
      <c r="P40" s="10" t="s">
        <v>45</v>
      </c>
      <c r="Q40" s="10" t="s">
        <v>36</v>
      </c>
      <c r="R40" s="10" t="s">
        <v>37</v>
      </c>
      <c r="S40" s="12">
        <v>1000000</v>
      </c>
      <c r="T40" s="12">
        <v>233200</v>
      </c>
      <c r="U40" s="12">
        <f t="shared" si="0"/>
        <v>24900000</v>
      </c>
      <c r="V40" s="12">
        <f t="shared" si="1"/>
        <v>93780</v>
      </c>
      <c r="W40" s="12">
        <v>93280</v>
      </c>
      <c r="X40" s="13" t="s">
        <v>38</v>
      </c>
      <c r="Y40" s="13" t="s">
        <v>39</v>
      </c>
      <c r="Z40" s="12">
        <v>2000000</v>
      </c>
      <c r="AA40" s="12">
        <v>284130</v>
      </c>
      <c r="AB40" s="12">
        <f t="shared" si="3"/>
        <v>31200000</v>
      </c>
      <c r="AC40" s="12">
        <f t="shared" si="2"/>
        <v>113790</v>
      </c>
      <c r="AD40" s="24">
        <v>113650</v>
      </c>
      <c r="AE40" s="14" t="s">
        <v>38</v>
      </c>
      <c r="AF40" s="14" t="s">
        <v>39</v>
      </c>
      <c r="AH40" s="28" t="s">
        <v>174</v>
      </c>
    </row>
    <row r="41" spans="1:34" s="5" customFormat="1" ht="30" customHeight="1">
      <c r="A41" s="31">
        <v>32</v>
      </c>
      <c r="B41" s="33" t="s">
        <v>111</v>
      </c>
      <c r="C41" s="32" t="s">
        <v>61</v>
      </c>
      <c r="D41" s="16" t="s">
        <v>76</v>
      </c>
      <c r="E41" s="10" t="s">
        <v>59</v>
      </c>
      <c r="F41" s="35" t="s">
        <v>112</v>
      </c>
      <c r="G41" s="35" t="s">
        <v>113</v>
      </c>
      <c r="H41" s="10"/>
      <c r="I41" s="34" t="s">
        <v>138</v>
      </c>
      <c r="J41" s="10" t="s">
        <v>33</v>
      </c>
      <c r="K41" s="10" t="s">
        <v>34</v>
      </c>
      <c r="L41" s="11">
        <v>29.994700000000002</v>
      </c>
      <c r="M41" s="11">
        <v>13.457599999999999</v>
      </c>
      <c r="N41" s="11">
        <v>43.452300000000001</v>
      </c>
      <c r="O41" s="10" t="s">
        <v>35</v>
      </c>
      <c r="P41" s="10" t="s">
        <v>45</v>
      </c>
      <c r="Q41" s="10" t="s">
        <v>36</v>
      </c>
      <c r="R41" s="10" t="s">
        <v>37</v>
      </c>
      <c r="S41" s="12">
        <v>1000000</v>
      </c>
      <c r="T41" s="12">
        <v>233200</v>
      </c>
      <c r="U41" s="12">
        <f t="shared" si="0"/>
        <v>24900000</v>
      </c>
      <c r="V41" s="12">
        <f t="shared" si="1"/>
        <v>93780</v>
      </c>
      <c r="W41" s="12">
        <v>93280</v>
      </c>
      <c r="X41" s="13" t="s">
        <v>38</v>
      </c>
      <c r="Y41" s="13" t="s">
        <v>39</v>
      </c>
      <c r="Z41" s="12">
        <v>2000000</v>
      </c>
      <c r="AA41" s="12">
        <v>284130</v>
      </c>
      <c r="AB41" s="12">
        <f t="shared" si="3"/>
        <v>31200000</v>
      </c>
      <c r="AC41" s="12">
        <f t="shared" si="2"/>
        <v>113790</v>
      </c>
      <c r="AD41" s="24">
        <v>113650</v>
      </c>
      <c r="AE41" s="14" t="s">
        <v>38</v>
      </c>
      <c r="AF41" s="14" t="s">
        <v>39</v>
      </c>
      <c r="AG41" s="27"/>
      <c r="AH41" s="28" t="s">
        <v>175</v>
      </c>
    </row>
    <row r="42" spans="1:34" s="5" customFormat="1" ht="30" customHeight="1">
      <c r="A42" s="31">
        <v>33</v>
      </c>
      <c r="B42" s="33" t="s">
        <v>111</v>
      </c>
      <c r="C42" s="32" t="s">
        <v>61</v>
      </c>
      <c r="D42" s="16" t="s">
        <v>76</v>
      </c>
      <c r="E42" s="10" t="s">
        <v>59</v>
      </c>
      <c r="F42" s="35" t="s">
        <v>112</v>
      </c>
      <c r="G42" s="35" t="s">
        <v>113</v>
      </c>
      <c r="H42" s="10"/>
      <c r="I42" s="34" t="s">
        <v>139</v>
      </c>
      <c r="J42" s="10" t="s">
        <v>33</v>
      </c>
      <c r="K42" s="10" t="s">
        <v>34</v>
      </c>
      <c r="L42" s="11">
        <v>29.994700000000002</v>
      </c>
      <c r="M42" s="11">
        <v>13.457599999999999</v>
      </c>
      <c r="N42" s="11">
        <v>43.452300000000001</v>
      </c>
      <c r="O42" s="10" t="s">
        <v>35</v>
      </c>
      <c r="P42" s="10" t="s">
        <v>45</v>
      </c>
      <c r="Q42" s="10" t="s">
        <v>36</v>
      </c>
      <c r="R42" s="10" t="s">
        <v>37</v>
      </c>
      <c r="S42" s="12">
        <v>1000000</v>
      </c>
      <c r="T42" s="12">
        <v>238180</v>
      </c>
      <c r="U42" s="12">
        <f t="shared" si="0"/>
        <v>25400000</v>
      </c>
      <c r="V42" s="12">
        <f t="shared" si="1"/>
        <v>95840</v>
      </c>
      <c r="W42" s="12">
        <v>95270</v>
      </c>
      <c r="X42" s="13" t="s">
        <v>38</v>
      </c>
      <c r="Y42" s="13" t="s">
        <v>39</v>
      </c>
      <c r="Z42" s="12">
        <v>2000000</v>
      </c>
      <c r="AA42" s="12">
        <v>290280</v>
      </c>
      <c r="AB42" s="12">
        <f t="shared" si="3"/>
        <v>31800000</v>
      </c>
      <c r="AC42" s="12">
        <f t="shared" si="2"/>
        <v>116440</v>
      </c>
      <c r="AD42" s="24">
        <v>116110</v>
      </c>
      <c r="AE42" s="14" t="s">
        <v>38</v>
      </c>
      <c r="AF42" s="14" t="s">
        <v>39</v>
      </c>
      <c r="AG42" s="27"/>
      <c r="AH42" s="28" t="s">
        <v>176</v>
      </c>
    </row>
    <row r="43" spans="1:34" s="5" customFormat="1" ht="30" customHeight="1">
      <c r="A43" s="31">
        <v>34</v>
      </c>
      <c r="B43" s="33" t="s">
        <v>111</v>
      </c>
      <c r="C43" s="32" t="s">
        <v>61</v>
      </c>
      <c r="D43" s="16" t="s">
        <v>76</v>
      </c>
      <c r="E43" s="10" t="s">
        <v>59</v>
      </c>
      <c r="F43" s="35" t="s">
        <v>112</v>
      </c>
      <c r="G43" s="35" t="s">
        <v>113</v>
      </c>
      <c r="H43" s="10"/>
      <c r="I43" s="34" t="s">
        <v>140</v>
      </c>
      <c r="J43" s="10" t="s">
        <v>33</v>
      </c>
      <c r="K43" s="10" t="s">
        <v>34</v>
      </c>
      <c r="L43" s="11">
        <v>29.994700000000002</v>
      </c>
      <c r="M43" s="11">
        <v>13.457599999999999</v>
      </c>
      <c r="N43" s="11">
        <v>43.452300000000001</v>
      </c>
      <c r="O43" s="10" t="s">
        <v>35</v>
      </c>
      <c r="P43" s="10" t="s">
        <v>45</v>
      </c>
      <c r="Q43" s="10" t="s">
        <v>36</v>
      </c>
      <c r="R43" s="10" t="s">
        <v>37</v>
      </c>
      <c r="S43" s="12">
        <v>1000000</v>
      </c>
      <c r="T43" s="12">
        <v>238180</v>
      </c>
      <c r="U43" s="12">
        <f t="shared" si="0"/>
        <v>25400000</v>
      </c>
      <c r="V43" s="12">
        <f t="shared" si="1"/>
        <v>95840</v>
      </c>
      <c r="W43" s="12">
        <v>95270</v>
      </c>
      <c r="X43" s="13" t="s">
        <v>38</v>
      </c>
      <c r="Y43" s="13" t="s">
        <v>39</v>
      </c>
      <c r="Z43" s="12">
        <v>2000000</v>
      </c>
      <c r="AA43" s="12">
        <v>290280</v>
      </c>
      <c r="AB43" s="12">
        <f t="shared" si="3"/>
        <v>31800000</v>
      </c>
      <c r="AC43" s="12">
        <f t="shared" si="2"/>
        <v>116440</v>
      </c>
      <c r="AD43" s="24">
        <v>116110</v>
      </c>
      <c r="AE43" s="14" t="s">
        <v>38</v>
      </c>
      <c r="AF43" s="14" t="s">
        <v>39</v>
      </c>
      <c r="AG43" s="27"/>
      <c r="AH43" s="28" t="s">
        <v>177</v>
      </c>
    </row>
    <row r="44" spans="1:34" s="5" customFormat="1" ht="30" customHeight="1">
      <c r="A44" s="31">
        <v>35</v>
      </c>
      <c r="B44" s="33" t="s">
        <v>111</v>
      </c>
      <c r="C44" s="32" t="s">
        <v>61</v>
      </c>
      <c r="D44" s="16" t="s">
        <v>76</v>
      </c>
      <c r="E44" s="10" t="s">
        <v>59</v>
      </c>
      <c r="F44" s="35" t="s">
        <v>112</v>
      </c>
      <c r="G44" s="35" t="s">
        <v>113</v>
      </c>
      <c r="H44" s="10"/>
      <c r="I44" s="34" t="s">
        <v>141</v>
      </c>
      <c r="J44" s="10" t="s">
        <v>33</v>
      </c>
      <c r="K44" s="10" t="s">
        <v>34</v>
      </c>
      <c r="L44" s="11">
        <v>29.9374</v>
      </c>
      <c r="M44" s="11">
        <v>13.493600000000001</v>
      </c>
      <c r="N44" s="11">
        <v>43.430999999999997</v>
      </c>
      <c r="O44" s="10" t="s">
        <v>35</v>
      </c>
      <c r="P44" s="10" t="s">
        <v>45</v>
      </c>
      <c r="Q44" s="10" t="s">
        <v>36</v>
      </c>
      <c r="R44" s="10" t="s">
        <v>37</v>
      </c>
      <c r="S44" s="12">
        <v>1000000</v>
      </c>
      <c r="T44" s="12">
        <v>238040</v>
      </c>
      <c r="U44" s="12">
        <f t="shared" si="0"/>
        <v>25400000</v>
      </c>
      <c r="V44" s="12">
        <f t="shared" si="1"/>
        <v>95700</v>
      </c>
      <c r="W44" s="12">
        <v>95210</v>
      </c>
      <c r="X44" s="13" t="s">
        <v>38</v>
      </c>
      <c r="Y44" s="13" t="s">
        <v>39</v>
      </c>
      <c r="Z44" s="12">
        <v>2000000</v>
      </c>
      <c r="AA44" s="12">
        <v>290110</v>
      </c>
      <c r="AB44" s="12">
        <f t="shared" si="3"/>
        <v>31800000</v>
      </c>
      <c r="AC44" s="12">
        <f t="shared" si="2"/>
        <v>116270</v>
      </c>
      <c r="AD44" s="24">
        <v>116040</v>
      </c>
      <c r="AE44" s="14" t="s">
        <v>38</v>
      </c>
      <c r="AF44" s="14" t="s">
        <v>39</v>
      </c>
      <c r="AG44" s="27"/>
      <c r="AH44" s="28" t="s">
        <v>178</v>
      </c>
    </row>
    <row r="45" spans="1:34" s="5" customFormat="1" ht="30" customHeight="1">
      <c r="A45" s="31">
        <v>36</v>
      </c>
      <c r="B45" s="33" t="s">
        <v>111</v>
      </c>
      <c r="C45" s="32" t="s">
        <v>61</v>
      </c>
      <c r="D45" s="16" t="s">
        <v>76</v>
      </c>
      <c r="E45" s="10" t="s">
        <v>59</v>
      </c>
      <c r="F45" s="35" t="s">
        <v>112</v>
      </c>
      <c r="G45" s="35" t="s">
        <v>113</v>
      </c>
      <c r="H45" s="10"/>
      <c r="I45" s="34" t="s">
        <v>142</v>
      </c>
      <c r="J45" s="10" t="s">
        <v>33</v>
      </c>
      <c r="K45" s="10" t="s">
        <v>34</v>
      </c>
      <c r="L45" s="11">
        <v>29.994700000000002</v>
      </c>
      <c r="M45" s="11">
        <v>13.457599999999999</v>
      </c>
      <c r="N45" s="11">
        <v>43.452300000000001</v>
      </c>
      <c r="O45" s="10" t="s">
        <v>35</v>
      </c>
      <c r="P45" s="10" t="s">
        <v>46</v>
      </c>
      <c r="Q45" s="10" t="s">
        <v>36</v>
      </c>
      <c r="R45" s="10" t="s">
        <v>37</v>
      </c>
      <c r="S45" s="12">
        <v>1000000</v>
      </c>
      <c r="T45" s="12">
        <v>240680</v>
      </c>
      <c r="U45" s="12">
        <f t="shared" si="0"/>
        <v>25700000</v>
      </c>
      <c r="V45" s="12">
        <f t="shared" si="1"/>
        <v>96590</v>
      </c>
      <c r="W45" s="12">
        <v>96270</v>
      </c>
      <c r="X45" s="13" t="s">
        <v>38</v>
      </c>
      <c r="Y45" s="13" t="s">
        <v>39</v>
      </c>
      <c r="Z45" s="12">
        <v>2000000</v>
      </c>
      <c r="AA45" s="12">
        <v>293350</v>
      </c>
      <c r="AB45" s="12">
        <f t="shared" si="3"/>
        <v>32100000</v>
      </c>
      <c r="AC45" s="12">
        <f t="shared" si="2"/>
        <v>117760</v>
      </c>
      <c r="AD45" s="24">
        <v>117340</v>
      </c>
      <c r="AE45" s="14" t="s">
        <v>38</v>
      </c>
      <c r="AF45" s="14" t="s">
        <v>39</v>
      </c>
      <c r="AG45" s="27"/>
      <c r="AH45" s="28" t="s">
        <v>179</v>
      </c>
    </row>
    <row r="46" spans="1:34" s="5" customFormat="1" ht="30" customHeight="1">
      <c r="A46" s="31">
        <v>37</v>
      </c>
      <c r="B46" s="33" t="s">
        <v>111</v>
      </c>
      <c r="C46" s="32" t="s">
        <v>61</v>
      </c>
      <c r="D46" s="16" t="s">
        <v>76</v>
      </c>
      <c r="E46" s="10" t="s">
        <v>59</v>
      </c>
      <c r="F46" s="35" t="s">
        <v>112</v>
      </c>
      <c r="G46" s="35" t="s">
        <v>113</v>
      </c>
      <c r="H46" s="10"/>
      <c r="I46" s="34" t="s">
        <v>143</v>
      </c>
      <c r="J46" s="10" t="s">
        <v>33</v>
      </c>
      <c r="K46" s="10" t="s">
        <v>34</v>
      </c>
      <c r="L46" s="11">
        <v>29.994700000000002</v>
      </c>
      <c r="M46" s="11">
        <v>13.457599999999999</v>
      </c>
      <c r="N46" s="11">
        <v>43.452300000000001</v>
      </c>
      <c r="O46" s="10" t="s">
        <v>35</v>
      </c>
      <c r="P46" s="10" t="s">
        <v>46</v>
      </c>
      <c r="Q46" s="10" t="s">
        <v>36</v>
      </c>
      <c r="R46" s="10" t="s">
        <v>37</v>
      </c>
      <c r="S46" s="12">
        <v>1000000</v>
      </c>
      <c r="T46" s="12">
        <v>238180</v>
      </c>
      <c r="U46" s="12">
        <f t="shared" si="0"/>
        <v>25400000</v>
      </c>
      <c r="V46" s="12">
        <f t="shared" si="1"/>
        <v>95840</v>
      </c>
      <c r="W46" s="12">
        <v>95270</v>
      </c>
      <c r="X46" s="13" t="s">
        <v>38</v>
      </c>
      <c r="Y46" s="13" t="s">
        <v>39</v>
      </c>
      <c r="Z46" s="12">
        <v>2000000</v>
      </c>
      <c r="AA46" s="12">
        <v>290280</v>
      </c>
      <c r="AB46" s="12">
        <f t="shared" si="3"/>
        <v>31800000</v>
      </c>
      <c r="AC46" s="12">
        <f t="shared" si="2"/>
        <v>116440</v>
      </c>
      <c r="AD46" s="24">
        <v>116110</v>
      </c>
      <c r="AE46" s="14" t="s">
        <v>38</v>
      </c>
      <c r="AF46" s="14" t="s">
        <v>39</v>
      </c>
      <c r="AG46" s="27"/>
      <c r="AH46" s="28" t="s">
        <v>180</v>
      </c>
    </row>
    <row r="47" spans="1:34" s="5" customFormat="1" ht="30" customHeight="1">
      <c r="A47" s="31">
        <v>38</v>
      </c>
      <c r="B47" s="33" t="s">
        <v>111</v>
      </c>
      <c r="C47" s="32" t="s">
        <v>61</v>
      </c>
      <c r="D47" s="16" t="s">
        <v>76</v>
      </c>
      <c r="E47" s="10" t="s">
        <v>59</v>
      </c>
      <c r="F47" s="35" t="s">
        <v>112</v>
      </c>
      <c r="G47" s="35" t="s">
        <v>113</v>
      </c>
      <c r="H47" s="10"/>
      <c r="I47" s="34" t="s">
        <v>144</v>
      </c>
      <c r="J47" s="10" t="s">
        <v>33</v>
      </c>
      <c r="K47" s="10" t="s">
        <v>34</v>
      </c>
      <c r="L47" s="11">
        <v>29.994700000000002</v>
      </c>
      <c r="M47" s="11">
        <v>13.457599999999999</v>
      </c>
      <c r="N47" s="11">
        <v>43.452300000000001</v>
      </c>
      <c r="O47" s="10" t="s">
        <v>35</v>
      </c>
      <c r="P47" s="10" t="s">
        <v>46</v>
      </c>
      <c r="Q47" s="10" t="s">
        <v>36</v>
      </c>
      <c r="R47" s="10" t="s">
        <v>37</v>
      </c>
      <c r="S47" s="12">
        <v>1000000</v>
      </c>
      <c r="T47" s="12">
        <v>238180</v>
      </c>
      <c r="U47" s="12">
        <f t="shared" si="0"/>
        <v>25400000</v>
      </c>
      <c r="V47" s="12">
        <f t="shared" si="1"/>
        <v>95840</v>
      </c>
      <c r="W47" s="12">
        <v>95270</v>
      </c>
      <c r="X47" s="13" t="s">
        <v>38</v>
      </c>
      <c r="Y47" s="13" t="s">
        <v>39</v>
      </c>
      <c r="Z47" s="12">
        <v>2000000</v>
      </c>
      <c r="AA47" s="12">
        <v>290280</v>
      </c>
      <c r="AB47" s="12">
        <f t="shared" si="3"/>
        <v>31800000</v>
      </c>
      <c r="AC47" s="12">
        <f t="shared" si="2"/>
        <v>116440</v>
      </c>
      <c r="AD47" s="24">
        <v>116110</v>
      </c>
      <c r="AE47" s="14" t="s">
        <v>38</v>
      </c>
      <c r="AF47" s="14" t="s">
        <v>39</v>
      </c>
      <c r="AG47" s="27"/>
      <c r="AH47" s="28" t="s">
        <v>181</v>
      </c>
    </row>
    <row r="48" spans="1:34" s="5" customFormat="1" ht="30" customHeight="1">
      <c r="A48" s="31">
        <v>39</v>
      </c>
      <c r="B48" s="33" t="s">
        <v>111</v>
      </c>
      <c r="C48" s="32" t="s">
        <v>61</v>
      </c>
      <c r="D48" s="16" t="s">
        <v>76</v>
      </c>
      <c r="E48" s="10" t="s">
        <v>59</v>
      </c>
      <c r="F48" s="35" t="s">
        <v>112</v>
      </c>
      <c r="G48" s="35" t="s">
        <v>113</v>
      </c>
      <c r="H48" s="10"/>
      <c r="I48" s="34" t="s">
        <v>145</v>
      </c>
      <c r="J48" s="10" t="s">
        <v>33</v>
      </c>
      <c r="K48" s="10" t="s">
        <v>34</v>
      </c>
      <c r="L48" s="11">
        <v>29.994700000000002</v>
      </c>
      <c r="M48" s="11">
        <v>13.457599999999999</v>
      </c>
      <c r="N48" s="11">
        <v>43.452300000000001</v>
      </c>
      <c r="O48" s="10" t="s">
        <v>35</v>
      </c>
      <c r="P48" s="10" t="s">
        <v>46</v>
      </c>
      <c r="Q48" s="10" t="s">
        <v>36</v>
      </c>
      <c r="R48" s="10" t="s">
        <v>37</v>
      </c>
      <c r="S48" s="12">
        <v>1000000</v>
      </c>
      <c r="T48" s="12">
        <v>238180</v>
      </c>
      <c r="U48" s="12">
        <f t="shared" si="0"/>
        <v>25400000</v>
      </c>
      <c r="V48" s="12">
        <f t="shared" si="1"/>
        <v>95840</v>
      </c>
      <c r="W48" s="12">
        <v>95270</v>
      </c>
      <c r="X48" s="13" t="s">
        <v>38</v>
      </c>
      <c r="Y48" s="13" t="s">
        <v>39</v>
      </c>
      <c r="Z48" s="12">
        <v>2000000</v>
      </c>
      <c r="AA48" s="12">
        <v>290280</v>
      </c>
      <c r="AB48" s="12">
        <f t="shared" si="3"/>
        <v>31800000</v>
      </c>
      <c r="AC48" s="12">
        <f t="shared" si="2"/>
        <v>116440</v>
      </c>
      <c r="AD48" s="24">
        <v>116110</v>
      </c>
      <c r="AE48" s="14" t="s">
        <v>38</v>
      </c>
      <c r="AF48" s="14" t="s">
        <v>39</v>
      </c>
      <c r="AG48" s="27"/>
      <c r="AH48" s="28" t="s">
        <v>182</v>
      </c>
    </row>
    <row r="49" spans="1:34" s="5" customFormat="1" ht="30" customHeight="1">
      <c r="A49" s="31">
        <v>40</v>
      </c>
      <c r="B49" s="33" t="s">
        <v>111</v>
      </c>
      <c r="C49" s="32" t="s">
        <v>61</v>
      </c>
      <c r="D49" s="16" t="s">
        <v>76</v>
      </c>
      <c r="E49" s="10" t="s">
        <v>59</v>
      </c>
      <c r="F49" s="35" t="s">
        <v>112</v>
      </c>
      <c r="G49" s="35" t="s">
        <v>113</v>
      </c>
      <c r="H49" s="10"/>
      <c r="I49" s="34" t="s">
        <v>146</v>
      </c>
      <c r="J49" s="10" t="s">
        <v>33</v>
      </c>
      <c r="K49" s="10" t="s">
        <v>34</v>
      </c>
      <c r="L49" s="11">
        <v>29.9374</v>
      </c>
      <c r="M49" s="11">
        <v>13.493600000000001</v>
      </c>
      <c r="N49" s="11">
        <v>43.430999999999997</v>
      </c>
      <c r="O49" s="10" t="s">
        <v>35</v>
      </c>
      <c r="P49" s="10" t="s">
        <v>48</v>
      </c>
      <c r="Q49" s="10" t="s">
        <v>36</v>
      </c>
      <c r="R49" s="10" t="s">
        <v>37</v>
      </c>
      <c r="S49" s="12">
        <v>1000000</v>
      </c>
      <c r="T49" s="12">
        <v>243020</v>
      </c>
      <c r="U49" s="12">
        <f t="shared" si="0"/>
        <v>25900000</v>
      </c>
      <c r="V49" s="12">
        <f t="shared" si="1"/>
        <v>97770</v>
      </c>
      <c r="W49" s="12">
        <v>97200</v>
      </c>
      <c r="X49" s="13" t="s">
        <v>38</v>
      </c>
      <c r="Y49" s="13" t="s">
        <v>39</v>
      </c>
      <c r="Z49" s="12">
        <v>2000000</v>
      </c>
      <c r="AA49" s="12">
        <v>296260</v>
      </c>
      <c r="AB49" s="12">
        <f t="shared" si="3"/>
        <v>32400000</v>
      </c>
      <c r="AC49" s="12">
        <f t="shared" si="2"/>
        <v>118920</v>
      </c>
      <c r="AD49" s="24">
        <v>118500</v>
      </c>
      <c r="AE49" s="14" t="s">
        <v>38</v>
      </c>
      <c r="AF49" s="14" t="s">
        <v>39</v>
      </c>
      <c r="AG49" s="27"/>
      <c r="AH49" s="28" t="s">
        <v>183</v>
      </c>
    </row>
    <row r="50" spans="1:34" s="5" customFormat="1" ht="30" customHeight="1">
      <c r="A50" s="31">
        <v>41</v>
      </c>
      <c r="B50" s="33" t="s">
        <v>111</v>
      </c>
      <c r="C50" s="32" t="s">
        <v>61</v>
      </c>
      <c r="D50" s="16" t="s">
        <v>76</v>
      </c>
      <c r="E50" s="10" t="s">
        <v>59</v>
      </c>
      <c r="F50" s="35" t="s">
        <v>112</v>
      </c>
      <c r="G50" s="35" t="s">
        <v>113</v>
      </c>
      <c r="H50" s="10"/>
      <c r="I50" s="34" t="s">
        <v>147</v>
      </c>
      <c r="J50" s="10" t="s">
        <v>33</v>
      </c>
      <c r="K50" s="10" t="s">
        <v>34</v>
      </c>
      <c r="L50" s="11">
        <v>29.994700000000002</v>
      </c>
      <c r="M50" s="11">
        <v>13.457599999999999</v>
      </c>
      <c r="N50" s="11">
        <v>43.452300000000001</v>
      </c>
      <c r="O50" s="10" t="s">
        <v>35</v>
      </c>
      <c r="P50" s="10" t="s">
        <v>42</v>
      </c>
      <c r="Q50" s="10" t="s">
        <v>36</v>
      </c>
      <c r="R50" s="10" t="s">
        <v>37</v>
      </c>
      <c r="S50" s="12">
        <v>1000000</v>
      </c>
      <c r="T50" s="12">
        <v>243080</v>
      </c>
      <c r="U50" s="12">
        <f t="shared" si="0"/>
        <v>26000000</v>
      </c>
      <c r="V50" s="12">
        <f t="shared" si="1"/>
        <v>97240</v>
      </c>
      <c r="W50" s="12">
        <v>97230</v>
      </c>
      <c r="X50" s="13" t="s">
        <v>38</v>
      </c>
      <c r="Y50" s="13" t="s">
        <v>39</v>
      </c>
      <c r="Z50" s="12">
        <v>2000000</v>
      </c>
      <c r="AA50" s="12">
        <v>296360</v>
      </c>
      <c r="AB50" s="12">
        <f t="shared" si="3"/>
        <v>32400000</v>
      </c>
      <c r="AC50" s="12">
        <f t="shared" si="2"/>
        <v>119020</v>
      </c>
      <c r="AD50" s="24">
        <v>118540</v>
      </c>
      <c r="AE50" s="14" t="s">
        <v>38</v>
      </c>
      <c r="AF50" s="14" t="s">
        <v>39</v>
      </c>
      <c r="AG50" s="27"/>
      <c r="AH50" s="28" t="s">
        <v>184</v>
      </c>
    </row>
    <row r="51" spans="1:34" s="5" customFormat="1" ht="30" customHeight="1">
      <c r="A51" s="31">
        <v>42</v>
      </c>
      <c r="B51" s="33" t="s">
        <v>186</v>
      </c>
      <c r="C51" s="32" t="s">
        <v>61</v>
      </c>
      <c r="D51" s="16" t="s">
        <v>76</v>
      </c>
      <c r="E51" s="10" t="s">
        <v>59</v>
      </c>
      <c r="F51" s="35" t="s">
        <v>187</v>
      </c>
      <c r="G51" s="35" t="s">
        <v>188</v>
      </c>
      <c r="H51" s="10"/>
      <c r="I51" s="34" t="s">
        <v>189</v>
      </c>
      <c r="J51" s="10" t="s">
        <v>33</v>
      </c>
      <c r="K51" s="10" t="s">
        <v>34</v>
      </c>
      <c r="L51" s="11">
        <v>25.4009</v>
      </c>
      <c r="M51" s="11">
        <v>3.9571000000000001</v>
      </c>
      <c r="N51" s="11">
        <v>29.358000000000001</v>
      </c>
      <c r="O51" s="10" t="s">
        <v>35</v>
      </c>
      <c r="P51" s="10" t="s">
        <v>43</v>
      </c>
      <c r="Q51" s="10" t="s">
        <v>36</v>
      </c>
      <c r="R51" s="10" t="s">
        <v>37</v>
      </c>
      <c r="S51" s="12">
        <v>1000000</v>
      </c>
      <c r="T51" s="12">
        <v>193960</v>
      </c>
      <c r="U51" s="12">
        <f>ROUNDDOWN((T51*0.6)*12/0.07+S51,-5)</f>
        <v>20900000</v>
      </c>
      <c r="V51" s="12">
        <f t="shared" si="1"/>
        <v>77870</v>
      </c>
      <c r="W51" s="12">
        <v>77580</v>
      </c>
      <c r="X51" s="13" t="s">
        <v>38</v>
      </c>
      <c r="Y51" s="13" t="s">
        <v>39</v>
      </c>
      <c r="Z51" s="12">
        <v>2000000</v>
      </c>
      <c r="AA51" s="12">
        <v>235510</v>
      </c>
      <c r="AB51" s="12">
        <f t="shared" si="3"/>
        <v>26200000</v>
      </c>
      <c r="AC51" s="12">
        <f t="shared" si="2"/>
        <v>94340</v>
      </c>
      <c r="AD51" s="12">
        <v>94200</v>
      </c>
      <c r="AE51" s="14" t="s">
        <v>38</v>
      </c>
      <c r="AF51" s="14" t="s">
        <v>39</v>
      </c>
      <c r="AG51" s="27"/>
      <c r="AH51" s="28" t="s">
        <v>229</v>
      </c>
    </row>
    <row r="52" spans="1:34" s="5" customFormat="1" ht="30" customHeight="1">
      <c r="A52" s="31">
        <v>43</v>
      </c>
      <c r="B52" s="33" t="s">
        <v>186</v>
      </c>
      <c r="C52" s="32" t="s">
        <v>61</v>
      </c>
      <c r="D52" s="16" t="s">
        <v>76</v>
      </c>
      <c r="E52" s="10" t="s">
        <v>59</v>
      </c>
      <c r="F52" s="35" t="s">
        <v>187</v>
      </c>
      <c r="G52" s="35" t="s">
        <v>188</v>
      </c>
      <c r="H52" s="10"/>
      <c r="I52" s="34" t="s">
        <v>190</v>
      </c>
      <c r="J52" s="10" t="s">
        <v>33</v>
      </c>
      <c r="K52" s="10" t="s">
        <v>34</v>
      </c>
      <c r="L52" s="11">
        <v>25.658799999999999</v>
      </c>
      <c r="M52" s="11">
        <v>2.9102000000000001</v>
      </c>
      <c r="N52" s="11">
        <v>28.568999999999999</v>
      </c>
      <c r="O52" s="10" t="s">
        <v>35</v>
      </c>
      <c r="P52" s="10" t="s">
        <v>43</v>
      </c>
      <c r="Q52" s="10" t="s">
        <v>36</v>
      </c>
      <c r="R52" s="10" t="s">
        <v>37</v>
      </c>
      <c r="S52" s="12">
        <v>1000000</v>
      </c>
      <c r="T52" s="12">
        <v>189080</v>
      </c>
      <c r="U52" s="12">
        <f t="shared" si="0"/>
        <v>20400000</v>
      </c>
      <c r="V52" s="12">
        <f t="shared" si="1"/>
        <v>75910</v>
      </c>
      <c r="W52" s="12">
        <v>75630</v>
      </c>
      <c r="X52" s="13" t="s">
        <v>38</v>
      </c>
      <c r="Y52" s="13" t="s">
        <v>39</v>
      </c>
      <c r="Z52" s="12">
        <v>2000000</v>
      </c>
      <c r="AA52" s="12">
        <v>229370</v>
      </c>
      <c r="AB52" s="12">
        <f t="shared" si="3"/>
        <v>25500000</v>
      </c>
      <c r="AC52" s="12">
        <f t="shared" si="2"/>
        <v>92280</v>
      </c>
      <c r="AD52" s="12">
        <v>91740</v>
      </c>
      <c r="AE52" s="14" t="s">
        <v>38</v>
      </c>
      <c r="AF52" s="14" t="s">
        <v>39</v>
      </c>
      <c r="AG52" s="27"/>
      <c r="AH52" s="28" t="s">
        <v>230</v>
      </c>
    </row>
    <row r="53" spans="1:34" s="5" customFormat="1" ht="30" customHeight="1">
      <c r="A53" s="31">
        <v>44</v>
      </c>
      <c r="B53" s="33" t="s">
        <v>186</v>
      </c>
      <c r="C53" s="32" t="s">
        <v>61</v>
      </c>
      <c r="D53" s="16" t="s">
        <v>76</v>
      </c>
      <c r="E53" s="10" t="s">
        <v>59</v>
      </c>
      <c r="F53" s="35" t="s">
        <v>187</v>
      </c>
      <c r="G53" s="35" t="s">
        <v>188</v>
      </c>
      <c r="H53" s="10"/>
      <c r="I53" s="34" t="s">
        <v>191</v>
      </c>
      <c r="J53" s="10" t="s">
        <v>33</v>
      </c>
      <c r="K53" s="10" t="s">
        <v>34</v>
      </c>
      <c r="L53" s="11">
        <v>25.658799999999999</v>
      </c>
      <c r="M53" s="11">
        <v>2.9102000000000001</v>
      </c>
      <c r="N53" s="11">
        <v>28.568999999999999</v>
      </c>
      <c r="O53" s="10" t="s">
        <v>35</v>
      </c>
      <c r="P53" s="10" t="s">
        <v>43</v>
      </c>
      <c r="Q53" s="10" t="s">
        <v>36</v>
      </c>
      <c r="R53" s="10" t="s">
        <v>37</v>
      </c>
      <c r="S53" s="12">
        <v>1000000</v>
      </c>
      <c r="T53" s="12">
        <v>189080</v>
      </c>
      <c r="U53" s="12">
        <f t="shared" si="0"/>
        <v>20400000</v>
      </c>
      <c r="V53" s="12">
        <f t="shared" si="1"/>
        <v>75910</v>
      </c>
      <c r="W53" s="12">
        <v>75630</v>
      </c>
      <c r="X53" s="13" t="s">
        <v>38</v>
      </c>
      <c r="Y53" s="13" t="s">
        <v>39</v>
      </c>
      <c r="Z53" s="12">
        <v>2000000</v>
      </c>
      <c r="AA53" s="12">
        <v>229370</v>
      </c>
      <c r="AB53" s="12">
        <f t="shared" si="3"/>
        <v>25500000</v>
      </c>
      <c r="AC53" s="12">
        <f t="shared" si="2"/>
        <v>92280</v>
      </c>
      <c r="AD53" s="12">
        <v>91740</v>
      </c>
      <c r="AE53" s="14" t="s">
        <v>38</v>
      </c>
      <c r="AF53" s="14" t="s">
        <v>39</v>
      </c>
      <c r="AG53" s="27"/>
      <c r="AH53" s="28" t="s">
        <v>231</v>
      </c>
    </row>
    <row r="54" spans="1:34" s="5" customFormat="1" ht="30" customHeight="1">
      <c r="A54" s="31">
        <v>45</v>
      </c>
      <c r="B54" s="33" t="s">
        <v>186</v>
      </c>
      <c r="C54" s="32" t="s">
        <v>61</v>
      </c>
      <c r="D54" s="16" t="s">
        <v>76</v>
      </c>
      <c r="E54" s="10" t="s">
        <v>59</v>
      </c>
      <c r="F54" s="35" t="s">
        <v>187</v>
      </c>
      <c r="G54" s="35" t="s">
        <v>188</v>
      </c>
      <c r="H54" s="10"/>
      <c r="I54" s="34" t="s">
        <v>192</v>
      </c>
      <c r="J54" s="10" t="s">
        <v>33</v>
      </c>
      <c r="K54" s="10" t="s">
        <v>34</v>
      </c>
      <c r="L54" s="11">
        <v>25.4009</v>
      </c>
      <c r="M54" s="11">
        <v>3.9571000000000001</v>
      </c>
      <c r="N54" s="11">
        <v>29.358000000000001</v>
      </c>
      <c r="O54" s="10" t="s">
        <v>35</v>
      </c>
      <c r="P54" s="10" t="s">
        <v>43</v>
      </c>
      <c r="Q54" s="10" t="s">
        <v>36</v>
      </c>
      <c r="R54" s="10" t="s">
        <v>37</v>
      </c>
      <c r="S54" s="12">
        <v>1000000</v>
      </c>
      <c r="T54" s="12">
        <v>193960</v>
      </c>
      <c r="U54" s="12">
        <f t="shared" si="0"/>
        <v>20900000</v>
      </c>
      <c r="V54" s="12">
        <f t="shared" si="1"/>
        <v>77870</v>
      </c>
      <c r="W54" s="12">
        <v>77580</v>
      </c>
      <c r="X54" s="13" t="s">
        <v>38</v>
      </c>
      <c r="Y54" s="13" t="s">
        <v>39</v>
      </c>
      <c r="Z54" s="12">
        <v>2000000</v>
      </c>
      <c r="AA54" s="12">
        <v>235510</v>
      </c>
      <c r="AB54" s="12">
        <f t="shared" si="3"/>
        <v>26200000</v>
      </c>
      <c r="AC54" s="12">
        <f t="shared" si="2"/>
        <v>94340</v>
      </c>
      <c r="AD54" s="12">
        <v>94200</v>
      </c>
      <c r="AE54" s="14" t="s">
        <v>38</v>
      </c>
      <c r="AF54" s="14" t="s">
        <v>39</v>
      </c>
      <c r="AG54" s="27"/>
      <c r="AH54" s="28" t="s">
        <v>232</v>
      </c>
    </row>
    <row r="55" spans="1:34" s="5" customFormat="1" ht="30" customHeight="1">
      <c r="A55" s="31">
        <v>46</v>
      </c>
      <c r="B55" s="33" t="s">
        <v>186</v>
      </c>
      <c r="C55" s="32" t="s">
        <v>61</v>
      </c>
      <c r="D55" s="16" t="s">
        <v>76</v>
      </c>
      <c r="E55" s="10" t="s">
        <v>59</v>
      </c>
      <c r="F55" s="35" t="s">
        <v>187</v>
      </c>
      <c r="G55" s="35" t="s">
        <v>188</v>
      </c>
      <c r="H55" s="10"/>
      <c r="I55" s="34" t="s">
        <v>193</v>
      </c>
      <c r="J55" s="10" t="s">
        <v>33</v>
      </c>
      <c r="K55" s="10" t="s">
        <v>34</v>
      </c>
      <c r="L55" s="11">
        <v>25.4009</v>
      </c>
      <c r="M55" s="11">
        <v>3.9571000000000001</v>
      </c>
      <c r="N55" s="11">
        <v>29.358000000000001</v>
      </c>
      <c r="O55" s="10" t="s">
        <v>35</v>
      </c>
      <c r="P55" s="10" t="s">
        <v>47</v>
      </c>
      <c r="Q55" s="10" t="s">
        <v>36</v>
      </c>
      <c r="R55" s="10" t="s">
        <v>37</v>
      </c>
      <c r="S55" s="12">
        <v>1000000</v>
      </c>
      <c r="T55" s="12">
        <v>193960</v>
      </c>
      <c r="U55" s="12">
        <f t="shared" si="0"/>
        <v>20900000</v>
      </c>
      <c r="V55" s="12">
        <f t="shared" si="1"/>
        <v>77870</v>
      </c>
      <c r="W55" s="12">
        <v>77580</v>
      </c>
      <c r="X55" s="13" t="s">
        <v>38</v>
      </c>
      <c r="Y55" s="13" t="s">
        <v>39</v>
      </c>
      <c r="Z55" s="12">
        <v>2000000</v>
      </c>
      <c r="AA55" s="12">
        <v>235510</v>
      </c>
      <c r="AB55" s="12">
        <f t="shared" si="3"/>
        <v>26200000</v>
      </c>
      <c r="AC55" s="12">
        <f t="shared" si="2"/>
        <v>94340</v>
      </c>
      <c r="AD55" s="12">
        <v>94200</v>
      </c>
      <c r="AE55" s="14" t="s">
        <v>38</v>
      </c>
      <c r="AF55" s="14" t="s">
        <v>39</v>
      </c>
      <c r="AG55" s="27"/>
      <c r="AH55" s="28" t="s">
        <v>233</v>
      </c>
    </row>
    <row r="56" spans="1:34" s="5" customFormat="1" ht="30" customHeight="1">
      <c r="A56" s="31">
        <v>47</v>
      </c>
      <c r="B56" s="33" t="s">
        <v>186</v>
      </c>
      <c r="C56" s="32" t="s">
        <v>61</v>
      </c>
      <c r="D56" s="16" t="s">
        <v>76</v>
      </c>
      <c r="E56" s="10" t="s">
        <v>59</v>
      </c>
      <c r="F56" s="35" t="s">
        <v>187</v>
      </c>
      <c r="G56" s="35" t="s">
        <v>188</v>
      </c>
      <c r="H56" s="10"/>
      <c r="I56" s="34" t="s">
        <v>194</v>
      </c>
      <c r="J56" s="10" t="s">
        <v>33</v>
      </c>
      <c r="K56" s="10" t="s">
        <v>34</v>
      </c>
      <c r="L56" s="11">
        <v>25.658799999999999</v>
      </c>
      <c r="M56" s="11">
        <v>2.9102000000000001</v>
      </c>
      <c r="N56" s="11">
        <v>28.568999999999999</v>
      </c>
      <c r="O56" s="10" t="s">
        <v>35</v>
      </c>
      <c r="P56" s="10" t="s">
        <v>47</v>
      </c>
      <c r="Q56" s="10" t="s">
        <v>36</v>
      </c>
      <c r="R56" s="10" t="s">
        <v>37</v>
      </c>
      <c r="S56" s="12">
        <v>1000000</v>
      </c>
      <c r="T56" s="12">
        <v>189080</v>
      </c>
      <c r="U56" s="12">
        <f t="shared" si="0"/>
        <v>20400000</v>
      </c>
      <c r="V56" s="12">
        <f t="shared" si="1"/>
        <v>75910</v>
      </c>
      <c r="W56" s="12">
        <v>75630</v>
      </c>
      <c r="X56" s="13" t="s">
        <v>38</v>
      </c>
      <c r="Y56" s="13" t="s">
        <v>39</v>
      </c>
      <c r="Z56" s="12">
        <v>2000000</v>
      </c>
      <c r="AA56" s="12">
        <v>229370</v>
      </c>
      <c r="AB56" s="12">
        <f t="shared" si="3"/>
        <v>25500000</v>
      </c>
      <c r="AC56" s="12">
        <f t="shared" si="2"/>
        <v>92280</v>
      </c>
      <c r="AD56" s="12">
        <v>91740</v>
      </c>
      <c r="AE56" s="14" t="s">
        <v>38</v>
      </c>
      <c r="AF56" s="14" t="s">
        <v>39</v>
      </c>
      <c r="AG56" s="27"/>
      <c r="AH56" s="28" t="s">
        <v>234</v>
      </c>
    </row>
    <row r="57" spans="1:34" s="5" customFormat="1" ht="30" customHeight="1">
      <c r="A57" s="31">
        <v>48</v>
      </c>
      <c r="B57" s="33" t="s">
        <v>186</v>
      </c>
      <c r="C57" s="32" t="s">
        <v>61</v>
      </c>
      <c r="D57" s="16" t="s">
        <v>76</v>
      </c>
      <c r="E57" s="10" t="s">
        <v>59</v>
      </c>
      <c r="F57" s="35" t="s">
        <v>187</v>
      </c>
      <c r="G57" s="35" t="s">
        <v>188</v>
      </c>
      <c r="H57" s="10"/>
      <c r="I57" s="34" t="s">
        <v>195</v>
      </c>
      <c r="J57" s="10" t="s">
        <v>33</v>
      </c>
      <c r="K57" s="10" t="s">
        <v>34</v>
      </c>
      <c r="L57" s="11">
        <v>25.658799999999999</v>
      </c>
      <c r="M57" s="11">
        <v>2.9102000000000001</v>
      </c>
      <c r="N57" s="11">
        <v>28.568999999999999</v>
      </c>
      <c r="O57" s="10" t="s">
        <v>35</v>
      </c>
      <c r="P57" s="10" t="s">
        <v>47</v>
      </c>
      <c r="Q57" s="10" t="s">
        <v>36</v>
      </c>
      <c r="R57" s="10" t="s">
        <v>37</v>
      </c>
      <c r="S57" s="12">
        <v>1000000</v>
      </c>
      <c r="T57" s="12">
        <v>189080</v>
      </c>
      <c r="U57" s="12">
        <f t="shared" si="0"/>
        <v>20400000</v>
      </c>
      <c r="V57" s="12">
        <f t="shared" si="1"/>
        <v>75910</v>
      </c>
      <c r="W57" s="12">
        <v>75630</v>
      </c>
      <c r="X57" s="13" t="s">
        <v>38</v>
      </c>
      <c r="Y57" s="13" t="s">
        <v>39</v>
      </c>
      <c r="Z57" s="12">
        <v>2000000</v>
      </c>
      <c r="AA57" s="12">
        <v>229370</v>
      </c>
      <c r="AB57" s="12">
        <f t="shared" si="3"/>
        <v>25500000</v>
      </c>
      <c r="AC57" s="12">
        <f t="shared" si="2"/>
        <v>92280</v>
      </c>
      <c r="AD57" s="12">
        <v>91740</v>
      </c>
      <c r="AE57" s="14" t="s">
        <v>38</v>
      </c>
      <c r="AF57" s="14" t="s">
        <v>39</v>
      </c>
      <c r="AG57" s="27"/>
      <c r="AH57" s="28" t="s">
        <v>235</v>
      </c>
    </row>
    <row r="58" spans="1:34" s="5" customFormat="1" ht="30" customHeight="1">
      <c r="A58" s="31">
        <v>49</v>
      </c>
      <c r="B58" s="33" t="s">
        <v>186</v>
      </c>
      <c r="C58" s="32" t="s">
        <v>61</v>
      </c>
      <c r="D58" s="16" t="s">
        <v>76</v>
      </c>
      <c r="E58" s="10" t="s">
        <v>59</v>
      </c>
      <c r="F58" s="35" t="s">
        <v>187</v>
      </c>
      <c r="G58" s="35" t="s">
        <v>188</v>
      </c>
      <c r="H58" s="10"/>
      <c r="I58" s="34" t="s">
        <v>196</v>
      </c>
      <c r="J58" s="10" t="s">
        <v>33</v>
      </c>
      <c r="K58" s="10" t="s">
        <v>34</v>
      </c>
      <c r="L58" s="11">
        <v>25.4009</v>
      </c>
      <c r="M58" s="11">
        <v>3.9571000000000001</v>
      </c>
      <c r="N58" s="11">
        <v>29.358000000000001</v>
      </c>
      <c r="O58" s="10" t="s">
        <v>35</v>
      </c>
      <c r="P58" s="10" t="s">
        <v>47</v>
      </c>
      <c r="Q58" s="10" t="s">
        <v>36</v>
      </c>
      <c r="R58" s="10" t="s">
        <v>37</v>
      </c>
      <c r="S58" s="12">
        <v>1000000</v>
      </c>
      <c r="T58" s="12">
        <v>193960</v>
      </c>
      <c r="U58" s="12">
        <f t="shared" si="0"/>
        <v>20900000</v>
      </c>
      <c r="V58" s="12">
        <f t="shared" si="1"/>
        <v>77870</v>
      </c>
      <c r="W58" s="12">
        <v>77580</v>
      </c>
      <c r="X58" s="13" t="s">
        <v>38</v>
      </c>
      <c r="Y58" s="13" t="s">
        <v>39</v>
      </c>
      <c r="Z58" s="12">
        <v>2000000</v>
      </c>
      <c r="AA58" s="12">
        <v>235510</v>
      </c>
      <c r="AB58" s="12">
        <f t="shared" si="3"/>
        <v>26200000</v>
      </c>
      <c r="AC58" s="12">
        <f t="shared" si="2"/>
        <v>94340</v>
      </c>
      <c r="AD58" s="12">
        <v>94200</v>
      </c>
      <c r="AE58" s="14" t="s">
        <v>38</v>
      </c>
      <c r="AF58" s="14" t="s">
        <v>39</v>
      </c>
      <c r="AG58" s="27"/>
      <c r="AH58" s="28" t="s">
        <v>236</v>
      </c>
    </row>
    <row r="59" spans="1:34" s="5" customFormat="1" ht="30" customHeight="1">
      <c r="A59" s="31">
        <v>50</v>
      </c>
      <c r="B59" s="33" t="s">
        <v>186</v>
      </c>
      <c r="C59" s="32" t="s">
        <v>61</v>
      </c>
      <c r="D59" s="16" t="s">
        <v>76</v>
      </c>
      <c r="E59" s="10" t="s">
        <v>59</v>
      </c>
      <c r="F59" s="35" t="s">
        <v>187</v>
      </c>
      <c r="G59" s="35" t="s">
        <v>188</v>
      </c>
      <c r="H59" s="10"/>
      <c r="I59" s="34" t="s">
        <v>197</v>
      </c>
      <c r="J59" s="10" t="s">
        <v>33</v>
      </c>
      <c r="K59" s="10" t="s">
        <v>34</v>
      </c>
      <c r="L59" s="11">
        <v>25.4009</v>
      </c>
      <c r="M59" s="11">
        <v>3.9571000000000001</v>
      </c>
      <c r="N59" s="11">
        <v>29.358000000000001</v>
      </c>
      <c r="O59" s="10" t="s">
        <v>35</v>
      </c>
      <c r="P59" s="10" t="s">
        <v>48</v>
      </c>
      <c r="Q59" s="10" t="s">
        <v>36</v>
      </c>
      <c r="R59" s="10" t="s">
        <v>37</v>
      </c>
      <c r="S59" s="12">
        <v>1000000</v>
      </c>
      <c r="T59" s="12">
        <v>193960</v>
      </c>
      <c r="U59" s="12">
        <f t="shared" si="0"/>
        <v>20900000</v>
      </c>
      <c r="V59" s="12">
        <f t="shared" si="1"/>
        <v>77870</v>
      </c>
      <c r="W59" s="12">
        <v>77580</v>
      </c>
      <c r="X59" s="13" t="s">
        <v>38</v>
      </c>
      <c r="Y59" s="13" t="s">
        <v>39</v>
      </c>
      <c r="Z59" s="12">
        <v>2000000</v>
      </c>
      <c r="AA59" s="12">
        <v>235510</v>
      </c>
      <c r="AB59" s="12">
        <f t="shared" si="3"/>
        <v>26200000</v>
      </c>
      <c r="AC59" s="12">
        <f t="shared" si="2"/>
        <v>94340</v>
      </c>
      <c r="AD59" s="12">
        <v>94200</v>
      </c>
      <c r="AE59" s="14" t="s">
        <v>38</v>
      </c>
      <c r="AF59" s="14" t="s">
        <v>39</v>
      </c>
      <c r="AG59" s="27"/>
      <c r="AH59" s="28" t="s">
        <v>237</v>
      </c>
    </row>
    <row r="60" spans="1:34" s="5" customFormat="1" ht="30" customHeight="1">
      <c r="A60" s="31">
        <v>51</v>
      </c>
      <c r="B60" s="33" t="s">
        <v>186</v>
      </c>
      <c r="C60" s="32" t="s">
        <v>61</v>
      </c>
      <c r="D60" s="16" t="s">
        <v>76</v>
      </c>
      <c r="E60" s="10" t="s">
        <v>59</v>
      </c>
      <c r="F60" s="35" t="s">
        <v>187</v>
      </c>
      <c r="G60" s="35" t="s">
        <v>188</v>
      </c>
      <c r="H60" s="10"/>
      <c r="I60" s="34" t="s">
        <v>198</v>
      </c>
      <c r="J60" s="10" t="s">
        <v>33</v>
      </c>
      <c r="K60" s="10" t="s">
        <v>34</v>
      </c>
      <c r="L60" s="11">
        <v>25.658799999999999</v>
      </c>
      <c r="M60" s="11">
        <v>2.9102000000000001</v>
      </c>
      <c r="N60" s="11">
        <v>28.568999999999999</v>
      </c>
      <c r="O60" s="10" t="s">
        <v>35</v>
      </c>
      <c r="P60" s="10" t="s">
        <v>48</v>
      </c>
      <c r="Q60" s="10" t="s">
        <v>36</v>
      </c>
      <c r="R60" s="10" t="s">
        <v>37</v>
      </c>
      <c r="S60" s="12">
        <v>1000000</v>
      </c>
      <c r="T60" s="12">
        <v>189080</v>
      </c>
      <c r="U60" s="12">
        <f t="shared" si="0"/>
        <v>20400000</v>
      </c>
      <c r="V60" s="12">
        <f t="shared" si="1"/>
        <v>75910</v>
      </c>
      <c r="W60" s="12">
        <v>75630</v>
      </c>
      <c r="X60" s="13" t="s">
        <v>38</v>
      </c>
      <c r="Y60" s="13" t="s">
        <v>39</v>
      </c>
      <c r="Z60" s="12">
        <v>2000000</v>
      </c>
      <c r="AA60" s="12">
        <v>229370</v>
      </c>
      <c r="AB60" s="12">
        <f t="shared" si="3"/>
        <v>25500000</v>
      </c>
      <c r="AC60" s="12">
        <f t="shared" si="2"/>
        <v>92280</v>
      </c>
      <c r="AD60" s="12">
        <v>91740</v>
      </c>
      <c r="AE60" s="14" t="s">
        <v>38</v>
      </c>
      <c r="AF60" s="14" t="s">
        <v>39</v>
      </c>
      <c r="AG60" s="27"/>
      <c r="AH60" s="28" t="s">
        <v>238</v>
      </c>
    </row>
    <row r="61" spans="1:34" s="5" customFormat="1" ht="30" customHeight="1">
      <c r="A61" s="31">
        <v>52</v>
      </c>
      <c r="B61" s="33" t="s">
        <v>186</v>
      </c>
      <c r="C61" s="32" t="s">
        <v>61</v>
      </c>
      <c r="D61" s="16" t="s">
        <v>76</v>
      </c>
      <c r="E61" s="10" t="s">
        <v>59</v>
      </c>
      <c r="F61" s="35" t="s">
        <v>187</v>
      </c>
      <c r="G61" s="35" t="s">
        <v>188</v>
      </c>
      <c r="H61" s="10"/>
      <c r="I61" s="34" t="s">
        <v>199</v>
      </c>
      <c r="J61" s="10" t="s">
        <v>33</v>
      </c>
      <c r="K61" s="10" t="s">
        <v>34</v>
      </c>
      <c r="L61" s="11">
        <v>25.658799999999999</v>
      </c>
      <c r="M61" s="11">
        <v>2.9102000000000001</v>
      </c>
      <c r="N61" s="11">
        <v>28.568999999999999</v>
      </c>
      <c r="O61" s="10" t="s">
        <v>35</v>
      </c>
      <c r="P61" s="10" t="s">
        <v>48</v>
      </c>
      <c r="Q61" s="10" t="s">
        <v>36</v>
      </c>
      <c r="R61" s="10" t="s">
        <v>37</v>
      </c>
      <c r="S61" s="12">
        <v>1000000</v>
      </c>
      <c r="T61" s="12">
        <v>189080</v>
      </c>
      <c r="U61" s="12">
        <f t="shared" si="0"/>
        <v>20400000</v>
      </c>
      <c r="V61" s="12">
        <f t="shared" si="1"/>
        <v>75910</v>
      </c>
      <c r="W61" s="12">
        <v>75630</v>
      </c>
      <c r="X61" s="13" t="s">
        <v>38</v>
      </c>
      <c r="Y61" s="13" t="s">
        <v>39</v>
      </c>
      <c r="Z61" s="12">
        <v>2000000</v>
      </c>
      <c r="AA61" s="12">
        <v>229370</v>
      </c>
      <c r="AB61" s="12">
        <f t="shared" si="3"/>
        <v>25500000</v>
      </c>
      <c r="AC61" s="12">
        <f t="shared" si="2"/>
        <v>92280</v>
      </c>
      <c r="AD61" s="12">
        <v>91740</v>
      </c>
      <c r="AE61" s="14" t="s">
        <v>38</v>
      </c>
      <c r="AF61" s="14" t="s">
        <v>39</v>
      </c>
      <c r="AG61" s="27"/>
      <c r="AH61" s="28" t="s">
        <v>239</v>
      </c>
    </row>
    <row r="62" spans="1:34" s="5" customFormat="1" ht="30" customHeight="1">
      <c r="A62" s="31">
        <v>53</v>
      </c>
      <c r="B62" s="33" t="s">
        <v>186</v>
      </c>
      <c r="C62" s="32" t="s">
        <v>61</v>
      </c>
      <c r="D62" s="16" t="s">
        <v>76</v>
      </c>
      <c r="E62" s="10" t="s">
        <v>59</v>
      </c>
      <c r="F62" s="35" t="s">
        <v>187</v>
      </c>
      <c r="G62" s="35" t="s">
        <v>188</v>
      </c>
      <c r="H62" s="10"/>
      <c r="I62" s="34" t="s">
        <v>200</v>
      </c>
      <c r="J62" s="10" t="s">
        <v>33</v>
      </c>
      <c r="K62" s="10" t="s">
        <v>34</v>
      </c>
      <c r="L62" s="11">
        <v>25.4009</v>
      </c>
      <c r="M62" s="11">
        <v>3.9571000000000001</v>
      </c>
      <c r="N62" s="11">
        <v>29.358000000000001</v>
      </c>
      <c r="O62" s="10" t="s">
        <v>35</v>
      </c>
      <c r="P62" s="10" t="s">
        <v>48</v>
      </c>
      <c r="Q62" s="10" t="s">
        <v>36</v>
      </c>
      <c r="R62" s="10" t="s">
        <v>37</v>
      </c>
      <c r="S62" s="12">
        <v>1000000</v>
      </c>
      <c r="T62" s="12">
        <v>193960</v>
      </c>
      <c r="U62" s="12">
        <f t="shared" si="0"/>
        <v>20900000</v>
      </c>
      <c r="V62" s="12">
        <f t="shared" si="1"/>
        <v>77870</v>
      </c>
      <c r="W62" s="12">
        <v>77580</v>
      </c>
      <c r="X62" s="13" t="s">
        <v>38</v>
      </c>
      <c r="Y62" s="13" t="s">
        <v>39</v>
      </c>
      <c r="Z62" s="12">
        <v>2000000</v>
      </c>
      <c r="AA62" s="12">
        <v>235510</v>
      </c>
      <c r="AB62" s="12">
        <f t="shared" si="3"/>
        <v>26200000</v>
      </c>
      <c r="AC62" s="12">
        <f t="shared" si="2"/>
        <v>94340</v>
      </c>
      <c r="AD62" s="12">
        <v>94200</v>
      </c>
      <c r="AE62" s="14" t="s">
        <v>38</v>
      </c>
      <c r="AF62" s="14" t="s">
        <v>39</v>
      </c>
      <c r="AG62" s="27"/>
      <c r="AH62" s="28" t="s">
        <v>240</v>
      </c>
    </row>
    <row r="63" spans="1:34" s="5" customFormat="1" ht="30" customHeight="1">
      <c r="A63" s="31">
        <v>54</v>
      </c>
      <c r="B63" s="33" t="s">
        <v>186</v>
      </c>
      <c r="C63" s="32" t="s">
        <v>61</v>
      </c>
      <c r="D63" s="16" t="s">
        <v>76</v>
      </c>
      <c r="E63" s="10" t="s">
        <v>59</v>
      </c>
      <c r="F63" s="35" t="s">
        <v>187</v>
      </c>
      <c r="G63" s="35" t="s">
        <v>188</v>
      </c>
      <c r="H63" s="10"/>
      <c r="I63" s="34" t="s">
        <v>201</v>
      </c>
      <c r="J63" s="10" t="s">
        <v>33</v>
      </c>
      <c r="K63" s="10" t="s">
        <v>34</v>
      </c>
      <c r="L63" s="11">
        <v>25.4009</v>
      </c>
      <c r="M63" s="11">
        <v>3.9571000000000001</v>
      </c>
      <c r="N63" s="11">
        <v>29.358000000000001</v>
      </c>
      <c r="O63" s="10" t="s">
        <v>35</v>
      </c>
      <c r="P63" s="10" t="s">
        <v>41</v>
      </c>
      <c r="Q63" s="10" t="s">
        <v>36</v>
      </c>
      <c r="R63" s="10" t="s">
        <v>37</v>
      </c>
      <c r="S63" s="12">
        <v>1000000</v>
      </c>
      <c r="T63" s="12">
        <v>193960</v>
      </c>
      <c r="U63" s="12">
        <f t="shared" si="0"/>
        <v>20900000</v>
      </c>
      <c r="V63" s="12">
        <f t="shared" si="1"/>
        <v>77870</v>
      </c>
      <c r="W63" s="12">
        <v>77580</v>
      </c>
      <c r="X63" s="13" t="s">
        <v>38</v>
      </c>
      <c r="Y63" s="13" t="s">
        <v>39</v>
      </c>
      <c r="Z63" s="12">
        <v>2000000</v>
      </c>
      <c r="AA63" s="12">
        <v>235510</v>
      </c>
      <c r="AB63" s="12">
        <f t="shared" si="3"/>
        <v>26200000</v>
      </c>
      <c r="AC63" s="12">
        <f t="shared" si="2"/>
        <v>94340</v>
      </c>
      <c r="AD63" s="12">
        <v>94200</v>
      </c>
      <c r="AE63" s="14" t="s">
        <v>38</v>
      </c>
      <c r="AF63" s="14" t="s">
        <v>39</v>
      </c>
      <c r="AG63" s="27"/>
      <c r="AH63" s="28" t="s">
        <v>241</v>
      </c>
    </row>
    <row r="64" spans="1:34" s="5" customFormat="1" ht="30" customHeight="1">
      <c r="A64" s="31">
        <v>55</v>
      </c>
      <c r="B64" s="33" t="s">
        <v>186</v>
      </c>
      <c r="C64" s="32" t="s">
        <v>61</v>
      </c>
      <c r="D64" s="16" t="s">
        <v>76</v>
      </c>
      <c r="E64" s="10" t="s">
        <v>59</v>
      </c>
      <c r="F64" s="35" t="s">
        <v>187</v>
      </c>
      <c r="G64" s="35" t="s">
        <v>188</v>
      </c>
      <c r="H64" s="10"/>
      <c r="I64" s="34" t="s">
        <v>202</v>
      </c>
      <c r="J64" s="10" t="s">
        <v>33</v>
      </c>
      <c r="K64" s="10" t="s">
        <v>34</v>
      </c>
      <c r="L64" s="11">
        <v>25.658799999999999</v>
      </c>
      <c r="M64" s="11">
        <v>2.9102000000000001</v>
      </c>
      <c r="N64" s="11">
        <v>28.568999999999999</v>
      </c>
      <c r="O64" s="10" t="s">
        <v>35</v>
      </c>
      <c r="P64" s="10" t="s">
        <v>41</v>
      </c>
      <c r="Q64" s="10" t="s">
        <v>36</v>
      </c>
      <c r="R64" s="10" t="s">
        <v>37</v>
      </c>
      <c r="S64" s="12">
        <v>1000000</v>
      </c>
      <c r="T64" s="12">
        <v>189080</v>
      </c>
      <c r="U64" s="12">
        <f t="shared" si="0"/>
        <v>20400000</v>
      </c>
      <c r="V64" s="12">
        <f t="shared" si="1"/>
        <v>75910</v>
      </c>
      <c r="W64" s="12">
        <v>75630</v>
      </c>
      <c r="X64" s="13" t="s">
        <v>38</v>
      </c>
      <c r="Y64" s="13" t="s">
        <v>39</v>
      </c>
      <c r="Z64" s="12">
        <v>2000000</v>
      </c>
      <c r="AA64" s="12">
        <v>229370</v>
      </c>
      <c r="AB64" s="12">
        <f t="shared" si="3"/>
        <v>25500000</v>
      </c>
      <c r="AC64" s="12">
        <f t="shared" si="2"/>
        <v>92280</v>
      </c>
      <c r="AD64" s="12">
        <v>91740</v>
      </c>
      <c r="AE64" s="14" t="s">
        <v>38</v>
      </c>
      <c r="AF64" s="14" t="s">
        <v>39</v>
      </c>
      <c r="AG64" s="27"/>
      <c r="AH64" s="28" t="s">
        <v>242</v>
      </c>
    </row>
    <row r="65" spans="1:34" s="5" customFormat="1" ht="30" customHeight="1">
      <c r="A65" s="31">
        <v>56</v>
      </c>
      <c r="B65" s="33" t="s">
        <v>186</v>
      </c>
      <c r="C65" s="32" t="s">
        <v>61</v>
      </c>
      <c r="D65" s="16" t="s">
        <v>76</v>
      </c>
      <c r="E65" s="10" t="s">
        <v>59</v>
      </c>
      <c r="F65" s="35" t="s">
        <v>187</v>
      </c>
      <c r="G65" s="35" t="s">
        <v>188</v>
      </c>
      <c r="H65" s="10"/>
      <c r="I65" s="34" t="s">
        <v>203</v>
      </c>
      <c r="J65" s="10" t="s">
        <v>33</v>
      </c>
      <c r="K65" s="10" t="s">
        <v>34</v>
      </c>
      <c r="L65" s="11">
        <v>25.658799999999999</v>
      </c>
      <c r="M65" s="11">
        <v>2.9102000000000001</v>
      </c>
      <c r="N65" s="11">
        <v>28.568999999999999</v>
      </c>
      <c r="O65" s="10" t="s">
        <v>35</v>
      </c>
      <c r="P65" s="10" t="s">
        <v>41</v>
      </c>
      <c r="Q65" s="10" t="s">
        <v>36</v>
      </c>
      <c r="R65" s="10" t="s">
        <v>37</v>
      </c>
      <c r="S65" s="12">
        <v>1000000</v>
      </c>
      <c r="T65" s="12">
        <v>189080</v>
      </c>
      <c r="U65" s="12">
        <f t="shared" si="0"/>
        <v>20400000</v>
      </c>
      <c r="V65" s="12">
        <f t="shared" si="1"/>
        <v>75910</v>
      </c>
      <c r="W65" s="12">
        <v>75630</v>
      </c>
      <c r="X65" s="13" t="s">
        <v>38</v>
      </c>
      <c r="Y65" s="13" t="s">
        <v>39</v>
      </c>
      <c r="Z65" s="12">
        <v>2000000</v>
      </c>
      <c r="AA65" s="12">
        <v>229370</v>
      </c>
      <c r="AB65" s="12">
        <f t="shared" si="3"/>
        <v>25500000</v>
      </c>
      <c r="AC65" s="12">
        <f t="shared" si="2"/>
        <v>92280</v>
      </c>
      <c r="AD65" s="12">
        <v>91740</v>
      </c>
      <c r="AE65" s="14" t="s">
        <v>38</v>
      </c>
      <c r="AF65" s="14" t="s">
        <v>39</v>
      </c>
      <c r="AG65" s="30"/>
      <c r="AH65" s="28" t="s">
        <v>243</v>
      </c>
    </row>
    <row r="66" spans="1:34" s="5" customFormat="1" ht="30" customHeight="1">
      <c r="A66" s="31">
        <v>57</v>
      </c>
      <c r="B66" s="33" t="s">
        <v>186</v>
      </c>
      <c r="C66" s="32" t="s">
        <v>61</v>
      </c>
      <c r="D66" s="16" t="s">
        <v>76</v>
      </c>
      <c r="E66" s="10" t="s">
        <v>59</v>
      </c>
      <c r="F66" s="35" t="s">
        <v>187</v>
      </c>
      <c r="G66" s="35" t="s">
        <v>188</v>
      </c>
      <c r="H66" s="10"/>
      <c r="I66" s="34" t="s">
        <v>204</v>
      </c>
      <c r="J66" s="10" t="s">
        <v>33</v>
      </c>
      <c r="K66" s="10" t="s">
        <v>34</v>
      </c>
      <c r="L66" s="11">
        <v>25.4009</v>
      </c>
      <c r="M66" s="11">
        <v>3.9571000000000001</v>
      </c>
      <c r="N66" s="11">
        <v>29.358000000000001</v>
      </c>
      <c r="O66" s="10" t="s">
        <v>35</v>
      </c>
      <c r="P66" s="10" t="s">
        <v>41</v>
      </c>
      <c r="Q66" s="10" t="s">
        <v>36</v>
      </c>
      <c r="R66" s="10" t="s">
        <v>37</v>
      </c>
      <c r="S66" s="12">
        <v>1000000</v>
      </c>
      <c r="T66" s="12">
        <v>193960</v>
      </c>
      <c r="U66" s="12">
        <f t="shared" si="0"/>
        <v>20900000</v>
      </c>
      <c r="V66" s="12">
        <f t="shared" si="1"/>
        <v>77870</v>
      </c>
      <c r="W66" s="12">
        <v>77580</v>
      </c>
      <c r="X66" s="13" t="s">
        <v>38</v>
      </c>
      <c r="Y66" s="13" t="s">
        <v>39</v>
      </c>
      <c r="Z66" s="12">
        <v>2000000</v>
      </c>
      <c r="AA66" s="12">
        <v>235510</v>
      </c>
      <c r="AB66" s="12">
        <f t="shared" si="3"/>
        <v>26200000</v>
      </c>
      <c r="AC66" s="12">
        <f t="shared" si="2"/>
        <v>94340</v>
      </c>
      <c r="AD66" s="12">
        <v>94200</v>
      </c>
      <c r="AE66" s="14" t="s">
        <v>38</v>
      </c>
      <c r="AF66" s="14" t="s">
        <v>39</v>
      </c>
      <c r="AG66" s="30"/>
      <c r="AH66" s="28" t="s">
        <v>244</v>
      </c>
    </row>
    <row r="67" spans="1:34" s="5" customFormat="1" ht="30" customHeight="1">
      <c r="A67" s="31">
        <v>58</v>
      </c>
      <c r="B67" s="33" t="s">
        <v>186</v>
      </c>
      <c r="C67" s="32" t="s">
        <v>61</v>
      </c>
      <c r="D67" s="16" t="s">
        <v>76</v>
      </c>
      <c r="E67" s="10" t="s">
        <v>59</v>
      </c>
      <c r="F67" s="35" t="s">
        <v>187</v>
      </c>
      <c r="G67" s="35" t="s">
        <v>188</v>
      </c>
      <c r="H67" s="10"/>
      <c r="I67" s="34" t="s">
        <v>205</v>
      </c>
      <c r="J67" s="10" t="s">
        <v>33</v>
      </c>
      <c r="K67" s="10" t="s">
        <v>34</v>
      </c>
      <c r="L67" s="11">
        <v>25.4009</v>
      </c>
      <c r="M67" s="11">
        <v>3.9571000000000001</v>
      </c>
      <c r="N67" s="11">
        <v>29.358000000000001</v>
      </c>
      <c r="O67" s="10" t="s">
        <v>35</v>
      </c>
      <c r="P67" s="10" t="s">
        <v>42</v>
      </c>
      <c r="Q67" s="10" t="s">
        <v>36</v>
      </c>
      <c r="R67" s="10" t="s">
        <v>37</v>
      </c>
      <c r="S67" s="12">
        <v>1000000</v>
      </c>
      <c r="T67" s="12">
        <v>193960</v>
      </c>
      <c r="U67" s="12">
        <f t="shared" si="0"/>
        <v>20900000</v>
      </c>
      <c r="V67" s="12">
        <f t="shared" si="1"/>
        <v>77870</v>
      </c>
      <c r="W67" s="12">
        <v>77580</v>
      </c>
      <c r="X67" s="13" t="s">
        <v>38</v>
      </c>
      <c r="Y67" s="13" t="s">
        <v>39</v>
      </c>
      <c r="Z67" s="12">
        <v>2000000</v>
      </c>
      <c r="AA67" s="12">
        <v>235510</v>
      </c>
      <c r="AB67" s="12">
        <f t="shared" si="3"/>
        <v>26200000</v>
      </c>
      <c r="AC67" s="12">
        <f t="shared" si="2"/>
        <v>94340</v>
      </c>
      <c r="AD67" s="12">
        <v>94200</v>
      </c>
      <c r="AE67" s="14" t="s">
        <v>38</v>
      </c>
      <c r="AF67" s="14" t="s">
        <v>39</v>
      </c>
      <c r="AG67" s="30"/>
      <c r="AH67" s="28" t="s">
        <v>245</v>
      </c>
    </row>
    <row r="68" spans="1:34" s="5" customFormat="1" ht="30" customHeight="1">
      <c r="A68" s="31">
        <v>59</v>
      </c>
      <c r="B68" s="33" t="s">
        <v>186</v>
      </c>
      <c r="C68" s="32" t="s">
        <v>61</v>
      </c>
      <c r="D68" s="16" t="s">
        <v>76</v>
      </c>
      <c r="E68" s="10" t="s">
        <v>59</v>
      </c>
      <c r="F68" s="35" t="s">
        <v>187</v>
      </c>
      <c r="G68" s="35" t="s">
        <v>188</v>
      </c>
      <c r="H68" s="10"/>
      <c r="I68" s="34" t="s">
        <v>206</v>
      </c>
      <c r="J68" s="10" t="s">
        <v>33</v>
      </c>
      <c r="K68" s="10" t="s">
        <v>34</v>
      </c>
      <c r="L68" s="11">
        <v>25.658799999999999</v>
      </c>
      <c r="M68" s="11">
        <v>2.9102000000000001</v>
      </c>
      <c r="N68" s="11">
        <v>28.568999999999999</v>
      </c>
      <c r="O68" s="10" t="s">
        <v>35</v>
      </c>
      <c r="P68" s="10" t="s">
        <v>42</v>
      </c>
      <c r="Q68" s="10" t="s">
        <v>36</v>
      </c>
      <c r="R68" s="10" t="s">
        <v>37</v>
      </c>
      <c r="S68" s="12">
        <v>1000000</v>
      </c>
      <c r="T68" s="12">
        <v>189080</v>
      </c>
      <c r="U68" s="12">
        <f t="shared" si="0"/>
        <v>20400000</v>
      </c>
      <c r="V68" s="12">
        <f t="shared" si="1"/>
        <v>75910</v>
      </c>
      <c r="W68" s="12">
        <v>75630</v>
      </c>
      <c r="X68" s="13" t="s">
        <v>38</v>
      </c>
      <c r="Y68" s="13" t="s">
        <v>39</v>
      </c>
      <c r="Z68" s="12">
        <v>2000000</v>
      </c>
      <c r="AA68" s="12">
        <v>229370</v>
      </c>
      <c r="AB68" s="12">
        <f t="shared" si="3"/>
        <v>25500000</v>
      </c>
      <c r="AC68" s="12">
        <f t="shared" si="2"/>
        <v>92280</v>
      </c>
      <c r="AD68" s="12">
        <v>91740</v>
      </c>
      <c r="AE68" s="14" t="s">
        <v>38</v>
      </c>
      <c r="AF68" s="14" t="s">
        <v>39</v>
      </c>
      <c r="AG68" s="30"/>
      <c r="AH68" s="28" t="s">
        <v>246</v>
      </c>
    </row>
    <row r="69" spans="1:34" s="5" customFormat="1" ht="30" customHeight="1">
      <c r="A69" s="31">
        <v>60</v>
      </c>
      <c r="B69" s="33" t="s">
        <v>186</v>
      </c>
      <c r="C69" s="32" t="s">
        <v>61</v>
      </c>
      <c r="D69" s="16" t="s">
        <v>76</v>
      </c>
      <c r="E69" s="10" t="s">
        <v>59</v>
      </c>
      <c r="F69" s="35" t="s">
        <v>187</v>
      </c>
      <c r="G69" s="35" t="s">
        <v>188</v>
      </c>
      <c r="H69" s="10"/>
      <c r="I69" s="34" t="s">
        <v>147</v>
      </c>
      <c r="J69" s="10" t="s">
        <v>33</v>
      </c>
      <c r="K69" s="10" t="s">
        <v>34</v>
      </c>
      <c r="L69" s="11">
        <v>25.658799999999999</v>
      </c>
      <c r="M69" s="11">
        <v>2.9102000000000001</v>
      </c>
      <c r="N69" s="11">
        <v>28.568999999999999</v>
      </c>
      <c r="O69" s="10" t="s">
        <v>35</v>
      </c>
      <c r="P69" s="10" t="s">
        <v>42</v>
      </c>
      <c r="Q69" s="10" t="s">
        <v>36</v>
      </c>
      <c r="R69" s="10" t="s">
        <v>37</v>
      </c>
      <c r="S69" s="12">
        <v>1000000</v>
      </c>
      <c r="T69" s="12">
        <v>189080</v>
      </c>
      <c r="U69" s="12">
        <f t="shared" si="0"/>
        <v>20400000</v>
      </c>
      <c r="V69" s="12">
        <f t="shared" si="1"/>
        <v>75910</v>
      </c>
      <c r="W69" s="12">
        <v>75630</v>
      </c>
      <c r="X69" s="13" t="s">
        <v>38</v>
      </c>
      <c r="Y69" s="13" t="s">
        <v>39</v>
      </c>
      <c r="Z69" s="12">
        <v>2000000</v>
      </c>
      <c r="AA69" s="12">
        <v>229370</v>
      </c>
      <c r="AB69" s="12">
        <f t="shared" si="3"/>
        <v>25500000</v>
      </c>
      <c r="AC69" s="12">
        <f t="shared" si="2"/>
        <v>92280</v>
      </c>
      <c r="AD69" s="12">
        <v>91740</v>
      </c>
      <c r="AE69" s="14" t="s">
        <v>38</v>
      </c>
      <c r="AF69" s="14" t="s">
        <v>39</v>
      </c>
      <c r="AG69" s="30"/>
      <c r="AH69" s="28" t="s">
        <v>247</v>
      </c>
    </row>
    <row r="70" spans="1:34" s="5" customFormat="1" ht="30" customHeight="1">
      <c r="A70" s="31">
        <v>61</v>
      </c>
      <c r="B70" s="33" t="s">
        <v>186</v>
      </c>
      <c r="C70" s="32" t="s">
        <v>61</v>
      </c>
      <c r="D70" s="16" t="s">
        <v>76</v>
      </c>
      <c r="E70" s="10" t="s">
        <v>59</v>
      </c>
      <c r="F70" s="35" t="s">
        <v>187</v>
      </c>
      <c r="G70" s="35" t="s">
        <v>188</v>
      </c>
      <c r="H70" s="10"/>
      <c r="I70" s="34" t="s">
        <v>207</v>
      </c>
      <c r="J70" s="10" t="s">
        <v>33</v>
      </c>
      <c r="K70" s="10" t="s">
        <v>34</v>
      </c>
      <c r="L70" s="11">
        <v>25.4009</v>
      </c>
      <c r="M70" s="11">
        <v>3.9571000000000001</v>
      </c>
      <c r="N70" s="11">
        <v>29.358000000000001</v>
      </c>
      <c r="O70" s="10" t="s">
        <v>35</v>
      </c>
      <c r="P70" s="10" t="s">
        <v>42</v>
      </c>
      <c r="Q70" s="10" t="s">
        <v>36</v>
      </c>
      <c r="R70" s="10" t="s">
        <v>37</v>
      </c>
      <c r="S70" s="12">
        <v>1000000</v>
      </c>
      <c r="T70" s="12">
        <v>193960</v>
      </c>
      <c r="U70" s="12">
        <f t="shared" si="0"/>
        <v>20900000</v>
      </c>
      <c r="V70" s="12">
        <f t="shared" si="1"/>
        <v>77870</v>
      </c>
      <c r="W70" s="12">
        <v>77580</v>
      </c>
      <c r="X70" s="13" t="s">
        <v>38</v>
      </c>
      <c r="Y70" s="13" t="s">
        <v>39</v>
      </c>
      <c r="Z70" s="12">
        <v>2000000</v>
      </c>
      <c r="AA70" s="12">
        <v>235510</v>
      </c>
      <c r="AB70" s="12">
        <f t="shared" si="3"/>
        <v>26200000</v>
      </c>
      <c r="AC70" s="12">
        <f t="shared" si="2"/>
        <v>94340</v>
      </c>
      <c r="AD70" s="12">
        <v>94200</v>
      </c>
      <c r="AE70" s="14" t="s">
        <v>38</v>
      </c>
      <c r="AF70" s="14" t="s">
        <v>39</v>
      </c>
      <c r="AG70" s="30"/>
      <c r="AH70" s="28" t="s">
        <v>248</v>
      </c>
    </row>
    <row r="71" spans="1:34" s="5" customFormat="1" ht="30" customHeight="1">
      <c r="A71" s="31">
        <v>62</v>
      </c>
      <c r="B71" s="33" t="s">
        <v>186</v>
      </c>
      <c r="C71" s="32" t="s">
        <v>61</v>
      </c>
      <c r="D71" s="16" t="s">
        <v>76</v>
      </c>
      <c r="E71" s="10" t="s">
        <v>59</v>
      </c>
      <c r="F71" s="35" t="s">
        <v>187</v>
      </c>
      <c r="G71" s="35" t="s">
        <v>188</v>
      </c>
      <c r="H71" s="10"/>
      <c r="I71" s="41" t="s">
        <v>208</v>
      </c>
      <c r="J71" s="10" t="s">
        <v>33</v>
      </c>
      <c r="K71" s="10" t="s">
        <v>34</v>
      </c>
      <c r="L71" s="11">
        <v>25.4009</v>
      </c>
      <c r="M71" s="11">
        <v>3.9571000000000001</v>
      </c>
      <c r="N71" s="11">
        <v>29.358000000000001</v>
      </c>
      <c r="O71" s="10" t="s">
        <v>35</v>
      </c>
      <c r="P71" s="10" t="s">
        <v>73</v>
      </c>
      <c r="Q71" s="10" t="s">
        <v>36</v>
      </c>
      <c r="R71" s="10" t="s">
        <v>37</v>
      </c>
      <c r="S71" s="12">
        <v>1000000</v>
      </c>
      <c r="T71" s="12">
        <v>193960</v>
      </c>
      <c r="U71" s="12">
        <f t="shared" si="0"/>
        <v>20900000</v>
      </c>
      <c r="V71" s="12">
        <f t="shared" si="1"/>
        <v>77870</v>
      </c>
      <c r="W71" s="12">
        <v>77580</v>
      </c>
      <c r="X71" s="13" t="s">
        <v>38</v>
      </c>
      <c r="Y71" s="13" t="s">
        <v>39</v>
      </c>
      <c r="Z71" s="12">
        <v>2000000</v>
      </c>
      <c r="AA71" s="12">
        <v>235510</v>
      </c>
      <c r="AB71" s="12">
        <f t="shared" si="3"/>
        <v>26200000</v>
      </c>
      <c r="AC71" s="12">
        <f t="shared" si="2"/>
        <v>94340</v>
      </c>
      <c r="AD71" s="12">
        <v>94200</v>
      </c>
      <c r="AE71" s="14" t="s">
        <v>38</v>
      </c>
      <c r="AF71" s="14" t="s">
        <v>39</v>
      </c>
      <c r="AG71" s="30"/>
      <c r="AH71" s="28" t="s">
        <v>249</v>
      </c>
    </row>
    <row r="72" spans="1:34" s="5" customFormat="1" ht="30" customHeight="1">
      <c r="A72" s="31">
        <v>63</v>
      </c>
      <c r="B72" s="33" t="s">
        <v>186</v>
      </c>
      <c r="C72" s="32" t="s">
        <v>61</v>
      </c>
      <c r="D72" s="16" t="s">
        <v>76</v>
      </c>
      <c r="E72" s="10" t="s">
        <v>59</v>
      </c>
      <c r="F72" s="35" t="s">
        <v>187</v>
      </c>
      <c r="G72" s="35" t="s">
        <v>188</v>
      </c>
      <c r="H72" s="10"/>
      <c r="I72" s="41" t="s">
        <v>209</v>
      </c>
      <c r="J72" s="10" t="s">
        <v>33</v>
      </c>
      <c r="K72" s="10" t="s">
        <v>34</v>
      </c>
      <c r="L72" s="11">
        <v>25.658799999999999</v>
      </c>
      <c r="M72" s="11">
        <v>2.9102000000000001</v>
      </c>
      <c r="N72" s="11">
        <v>28.568999999999999</v>
      </c>
      <c r="O72" s="10" t="s">
        <v>35</v>
      </c>
      <c r="P72" s="10" t="s">
        <v>73</v>
      </c>
      <c r="Q72" s="10" t="s">
        <v>36</v>
      </c>
      <c r="R72" s="10" t="s">
        <v>37</v>
      </c>
      <c r="S72" s="12">
        <v>1000000</v>
      </c>
      <c r="T72" s="12">
        <v>189080</v>
      </c>
      <c r="U72" s="12">
        <f t="shared" si="0"/>
        <v>20400000</v>
      </c>
      <c r="V72" s="12">
        <f t="shared" si="1"/>
        <v>75910</v>
      </c>
      <c r="W72" s="12">
        <v>75630</v>
      </c>
      <c r="X72" s="13" t="s">
        <v>38</v>
      </c>
      <c r="Y72" s="13" t="s">
        <v>39</v>
      </c>
      <c r="Z72" s="12">
        <v>2000000</v>
      </c>
      <c r="AA72" s="12">
        <v>229370</v>
      </c>
      <c r="AB72" s="12">
        <f t="shared" si="3"/>
        <v>25500000</v>
      </c>
      <c r="AC72" s="12">
        <f t="shared" si="2"/>
        <v>92280</v>
      </c>
      <c r="AD72" s="12">
        <v>91740</v>
      </c>
      <c r="AE72" s="14" t="s">
        <v>38</v>
      </c>
      <c r="AF72" s="14" t="s">
        <v>39</v>
      </c>
      <c r="AG72" s="30"/>
      <c r="AH72" s="28" t="s">
        <v>250</v>
      </c>
    </row>
    <row r="73" spans="1:34" s="5" customFormat="1" ht="30" customHeight="1">
      <c r="A73" s="31">
        <v>64</v>
      </c>
      <c r="B73" s="33" t="s">
        <v>186</v>
      </c>
      <c r="C73" s="32" t="s">
        <v>61</v>
      </c>
      <c r="D73" s="16" t="s">
        <v>76</v>
      </c>
      <c r="E73" s="10" t="s">
        <v>59</v>
      </c>
      <c r="F73" s="35" t="s">
        <v>187</v>
      </c>
      <c r="G73" s="35" t="s">
        <v>188</v>
      </c>
      <c r="H73" s="10"/>
      <c r="I73" s="41" t="s">
        <v>210</v>
      </c>
      <c r="J73" s="10" t="s">
        <v>33</v>
      </c>
      <c r="K73" s="10" t="s">
        <v>34</v>
      </c>
      <c r="L73" s="11">
        <v>25.658799999999999</v>
      </c>
      <c r="M73" s="11">
        <v>2.9102000000000001</v>
      </c>
      <c r="N73" s="11">
        <v>28.568999999999999</v>
      </c>
      <c r="O73" s="10" t="s">
        <v>35</v>
      </c>
      <c r="P73" s="10" t="s">
        <v>73</v>
      </c>
      <c r="Q73" s="10" t="s">
        <v>36</v>
      </c>
      <c r="R73" s="10" t="s">
        <v>37</v>
      </c>
      <c r="S73" s="12">
        <v>1000000</v>
      </c>
      <c r="T73" s="12">
        <v>189080</v>
      </c>
      <c r="U73" s="12">
        <f t="shared" si="0"/>
        <v>20400000</v>
      </c>
      <c r="V73" s="12">
        <f t="shared" si="1"/>
        <v>75910</v>
      </c>
      <c r="W73" s="12">
        <v>75630</v>
      </c>
      <c r="X73" s="13" t="s">
        <v>38</v>
      </c>
      <c r="Y73" s="13" t="s">
        <v>39</v>
      </c>
      <c r="Z73" s="12">
        <v>2000000</v>
      </c>
      <c r="AA73" s="12">
        <v>229370</v>
      </c>
      <c r="AB73" s="12">
        <f t="shared" si="3"/>
        <v>25500000</v>
      </c>
      <c r="AC73" s="12">
        <f t="shared" si="2"/>
        <v>92280</v>
      </c>
      <c r="AD73" s="12">
        <v>91740</v>
      </c>
      <c r="AE73" s="14" t="s">
        <v>38</v>
      </c>
      <c r="AF73" s="14" t="s">
        <v>39</v>
      </c>
      <c r="AG73" s="30"/>
      <c r="AH73" s="28" t="s">
        <v>251</v>
      </c>
    </row>
    <row r="74" spans="1:34" ht="30" customHeight="1">
      <c r="A74" s="31">
        <v>65</v>
      </c>
      <c r="B74" s="33" t="s">
        <v>186</v>
      </c>
      <c r="C74" s="32" t="s">
        <v>61</v>
      </c>
      <c r="D74" s="16" t="s">
        <v>76</v>
      </c>
      <c r="E74" s="10" t="s">
        <v>59</v>
      </c>
      <c r="F74" s="35" t="s">
        <v>187</v>
      </c>
      <c r="G74" s="35" t="s">
        <v>188</v>
      </c>
      <c r="H74" s="10"/>
      <c r="I74" s="41" t="s">
        <v>211</v>
      </c>
      <c r="J74" s="10" t="s">
        <v>33</v>
      </c>
      <c r="K74" s="10" t="s">
        <v>34</v>
      </c>
      <c r="L74" s="11">
        <v>25.4009</v>
      </c>
      <c r="M74" s="11">
        <v>3.9571000000000001</v>
      </c>
      <c r="N74" s="11">
        <v>29.358000000000001</v>
      </c>
      <c r="O74" s="10" t="s">
        <v>35</v>
      </c>
      <c r="P74" s="10" t="s">
        <v>73</v>
      </c>
      <c r="Q74" s="10" t="s">
        <v>36</v>
      </c>
      <c r="R74" s="10" t="s">
        <v>37</v>
      </c>
      <c r="S74" s="12">
        <v>1000000</v>
      </c>
      <c r="T74" s="12">
        <v>193960</v>
      </c>
      <c r="U74" s="12">
        <f t="shared" si="0"/>
        <v>20900000</v>
      </c>
      <c r="V74" s="12">
        <f t="shared" si="1"/>
        <v>77870</v>
      </c>
      <c r="W74" s="12">
        <v>77580</v>
      </c>
      <c r="X74" s="13" t="s">
        <v>38</v>
      </c>
      <c r="Y74" s="13" t="s">
        <v>39</v>
      </c>
      <c r="Z74" s="12">
        <v>2000000</v>
      </c>
      <c r="AA74" s="12">
        <v>235510</v>
      </c>
      <c r="AB74" s="12">
        <f t="shared" si="3"/>
        <v>26200000</v>
      </c>
      <c r="AC74" s="12">
        <f t="shared" si="2"/>
        <v>94340</v>
      </c>
      <c r="AD74" s="12">
        <v>94200</v>
      </c>
      <c r="AE74" s="14" t="s">
        <v>38</v>
      </c>
      <c r="AF74" s="14" t="s">
        <v>39</v>
      </c>
      <c r="AG74" s="30"/>
      <c r="AH74" s="28" t="s">
        <v>252</v>
      </c>
    </row>
    <row r="75" spans="1:34" ht="30" customHeight="1">
      <c r="A75" s="31">
        <v>66</v>
      </c>
      <c r="B75" s="33" t="s">
        <v>186</v>
      </c>
      <c r="C75" s="32" t="s">
        <v>61</v>
      </c>
      <c r="D75" s="16" t="s">
        <v>76</v>
      </c>
      <c r="E75" s="10" t="s">
        <v>59</v>
      </c>
      <c r="F75" s="35" t="s">
        <v>187</v>
      </c>
      <c r="G75" s="35" t="s">
        <v>188</v>
      </c>
      <c r="H75" s="10"/>
      <c r="I75" s="41" t="s">
        <v>212</v>
      </c>
      <c r="J75" s="10" t="s">
        <v>33</v>
      </c>
      <c r="K75" s="10" t="s">
        <v>34</v>
      </c>
      <c r="L75" s="11">
        <v>25.4009</v>
      </c>
      <c r="M75" s="11">
        <v>3.9571000000000001</v>
      </c>
      <c r="N75" s="11">
        <v>29.358000000000001</v>
      </c>
      <c r="O75" s="10" t="s">
        <v>35</v>
      </c>
      <c r="P75" s="10" t="s">
        <v>66</v>
      </c>
      <c r="Q75" s="10" t="s">
        <v>36</v>
      </c>
      <c r="R75" s="10" t="s">
        <v>37</v>
      </c>
      <c r="S75" s="12">
        <v>1000000</v>
      </c>
      <c r="T75" s="12">
        <v>193960</v>
      </c>
      <c r="U75" s="12">
        <f t="shared" ref="U75:U137" si="4">ROUNDDOWN((T75*0.6)*12/0.07+S75,-5)</f>
        <v>20900000</v>
      </c>
      <c r="V75" s="12">
        <f t="shared" ref="V75:V137" si="5">ROUNDDOWN(T75-(U75-S75)*0.07/12,-1)</f>
        <v>77870</v>
      </c>
      <c r="W75" s="12">
        <v>77580</v>
      </c>
      <c r="X75" s="13" t="s">
        <v>38</v>
      </c>
      <c r="Y75" s="13" t="s">
        <v>39</v>
      </c>
      <c r="Z75" s="12">
        <v>2000000</v>
      </c>
      <c r="AA75" s="12">
        <v>235510</v>
      </c>
      <c r="AB75" s="12">
        <f t="shared" ref="AB75:AB137" si="6">ROUNDDOWN((AA75*0.6)*12/0.07+Z75,-5)</f>
        <v>26200000</v>
      </c>
      <c r="AC75" s="12">
        <f t="shared" ref="AC75:AC137" si="7">ROUNDDOWN(AA75-(AB75-Z75)*0.07/12,-1)</f>
        <v>94340</v>
      </c>
      <c r="AD75" s="12">
        <v>94200</v>
      </c>
      <c r="AE75" s="14" t="s">
        <v>38</v>
      </c>
      <c r="AF75" s="14" t="s">
        <v>39</v>
      </c>
      <c r="AG75" s="30"/>
      <c r="AH75" s="28" t="s">
        <v>253</v>
      </c>
    </row>
    <row r="76" spans="1:34" ht="30" customHeight="1">
      <c r="A76" s="31">
        <v>67</v>
      </c>
      <c r="B76" s="33" t="s">
        <v>186</v>
      </c>
      <c r="C76" s="32" t="s">
        <v>61</v>
      </c>
      <c r="D76" s="16" t="s">
        <v>76</v>
      </c>
      <c r="E76" s="10" t="s">
        <v>59</v>
      </c>
      <c r="F76" s="35" t="s">
        <v>187</v>
      </c>
      <c r="G76" s="35" t="s">
        <v>188</v>
      </c>
      <c r="H76" s="10"/>
      <c r="I76" s="41" t="s">
        <v>213</v>
      </c>
      <c r="J76" s="10" t="s">
        <v>33</v>
      </c>
      <c r="K76" s="10" t="s">
        <v>34</v>
      </c>
      <c r="L76" s="11">
        <v>25.658799999999999</v>
      </c>
      <c r="M76" s="11">
        <v>2.9102000000000001</v>
      </c>
      <c r="N76" s="11">
        <v>28.568999999999999</v>
      </c>
      <c r="O76" s="10" t="s">
        <v>35</v>
      </c>
      <c r="P76" s="10" t="s">
        <v>66</v>
      </c>
      <c r="Q76" s="10" t="s">
        <v>36</v>
      </c>
      <c r="R76" s="10" t="s">
        <v>37</v>
      </c>
      <c r="S76" s="12">
        <v>1000000</v>
      </c>
      <c r="T76" s="12">
        <v>189080</v>
      </c>
      <c r="U76" s="12">
        <f t="shared" si="4"/>
        <v>20400000</v>
      </c>
      <c r="V76" s="12">
        <f t="shared" si="5"/>
        <v>75910</v>
      </c>
      <c r="W76" s="12">
        <v>75630</v>
      </c>
      <c r="X76" s="13" t="s">
        <v>38</v>
      </c>
      <c r="Y76" s="13" t="s">
        <v>39</v>
      </c>
      <c r="Z76" s="12">
        <v>2000000</v>
      </c>
      <c r="AA76" s="12">
        <v>229370</v>
      </c>
      <c r="AB76" s="12">
        <f t="shared" si="6"/>
        <v>25500000</v>
      </c>
      <c r="AC76" s="12">
        <f t="shared" si="7"/>
        <v>92280</v>
      </c>
      <c r="AD76" s="12">
        <v>91740</v>
      </c>
      <c r="AE76" s="14" t="s">
        <v>38</v>
      </c>
      <c r="AF76" s="14" t="s">
        <v>39</v>
      </c>
      <c r="AG76" s="30"/>
      <c r="AH76" s="28" t="s">
        <v>254</v>
      </c>
    </row>
    <row r="77" spans="1:34" ht="30" customHeight="1">
      <c r="A77" s="31">
        <v>68</v>
      </c>
      <c r="B77" s="33" t="s">
        <v>186</v>
      </c>
      <c r="C77" s="32" t="s">
        <v>61</v>
      </c>
      <c r="D77" s="16" t="s">
        <v>76</v>
      </c>
      <c r="E77" s="10" t="s">
        <v>59</v>
      </c>
      <c r="F77" s="35" t="s">
        <v>187</v>
      </c>
      <c r="G77" s="35" t="s">
        <v>188</v>
      </c>
      <c r="H77" s="10"/>
      <c r="I77" s="41" t="s">
        <v>214</v>
      </c>
      <c r="J77" s="10" t="s">
        <v>33</v>
      </c>
      <c r="K77" s="10" t="s">
        <v>34</v>
      </c>
      <c r="L77" s="11">
        <v>25.658799999999999</v>
      </c>
      <c r="M77" s="11">
        <v>2.9102000000000001</v>
      </c>
      <c r="N77" s="11">
        <v>28.568999999999999</v>
      </c>
      <c r="O77" s="10" t="s">
        <v>35</v>
      </c>
      <c r="P77" s="10" t="s">
        <v>66</v>
      </c>
      <c r="Q77" s="10" t="s">
        <v>36</v>
      </c>
      <c r="R77" s="10" t="s">
        <v>37</v>
      </c>
      <c r="S77" s="12">
        <v>1000000</v>
      </c>
      <c r="T77" s="12">
        <v>189080</v>
      </c>
      <c r="U77" s="12">
        <f t="shared" si="4"/>
        <v>20400000</v>
      </c>
      <c r="V77" s="12">
        <f t="shared" si="5"/>
        <v>75910</v>
      </c>
      <c r="W77" s="12">
        <v>75630</v>
      </c>
      <c r="X77" s="13" t="s">
        <v>38</v>
      </c>
      <c r="Y77" s="13" t="s">
        <v>39</v>
      </c>
      <c r="Z77" s="12">
        <v>2000000</v>
      </c>
      <c r="AA77" s="12">
        <v>229370</v>
      </c>
      <c r="AB77" s="12">
        <f t="shared" si="6"/>
        <v>25500000</v>
      </c>
      <c r="AC77" s="12">
        <f t="shared" si="7"/>
        <v>92280</v>
      </c>
      <c r="AD77" s="12">
        <v>91740</v>
      </c>
      <c r="AE77" s="14" t="s">
        <v>38</v>
      </c>
      <c r="AF77" s="14" t="s">
        <v>39</v>
      </c>
      <c r="AG77" s="30"/>
      <c r="AH77" s="28" t="s">
        <v>255</v>
      </c>
    </row>
    <row r="78" spans="1:34" ht="30" customHeight="1">
      <c r="A78" s="31">
        <v>69</v>
      </c>
      <c r="B78" s="33" t="s">
        <v>186</v>
      </c>
      <c r="C78" s="32" t="s">
        <v>61</v>
      </c>
      <c r="D78" s="16" t="s">
        <v>76</v>
      </c>
      <c r="E78" s="10" t="s">
        <v>59</v>
      </c>
      <c r="F78" s="35" t="s">
        <v>187</v>
      </c>
      <c r="G78" s="35" t="s">
        <v>188</v>
      </c>
      <c r="H78" s="10"/>
      <c r="I78" s="41" t="s">
        <v>215</v>
      </c>
      <c r="J78" s="10" t="s">
        <v>33</v>
      </c>
      <c r="K78" s="10" t="s">
        <v>34</v>
      </c>
      <c r="L78" s="11">
        <v>25.4009</v>
      </c>
      <c r="M78" s="11">
        <v>3.9571000000000001</v>
      </c>
      <c r="N78" s="11">
        <v>29.358000000000001</v>
      </c>
      <c r="O78" s="10" t="s">
        <v>35</v>
      </c>
      <c r="P78" s="10" t="s">
        <v>66</v>
      </c>
      <c r="Q78" s="10" t="s">
        <v>36</v>
      </c>
      <c r="R78" s="10" t="s">
        <v>37</v>
      </c>
      <c r="S78" s="12">
        <v>1000000</v>
      </c>
      <c r="T78" s="12">
        <v>193960</v>
      </c>
      <c r="U78" s="12">
        <f t="shared" si="4"/>
        <v>20900000</v>
      </c>
      <c r="V78" s="12">
        <f t="shared" si="5"/>
        <v>77870</v>
      </c>
      <c r="W78" s="12">
        <v>77580</v>
      </c>
      <c r="X78" s="13" t="s">
        <v>38</v>
      </c>
      <c r="Y78" s="13" t="s">
        <v>39</v>
      </c>
      <c r="Z78" s="12">
        <v>2000000</v>
      </c>
      <c r="AA78" s="12">
        <v>235510</v>
      </c>
      <c r="AB78" s="12">
        <f t="shared" si="6"/>
        <v>26200000</v>
      </c>
      <c r="AC78" s="12">
        <f t="shared" si="7"/>
        <v>94340</v>
      </c>
      <c r="AD78" s="12">
        <v>94200</v>
      </c>
      <c r="AE78" s="14" t="s">
        <v>38</v>
      </c>
      <c r="AF78" s="14" t="s">
        <v>39</v>
      </c>
      <c r="AG78" s="30"/>
      <c r="AH78" s="28" t="s">
        <v>256</v>
      </c>
    </row>
    <row r="79" spans="1:34" ht="30" customHeight="1">
      <c r="A79" s="31">
        <v>70</v>
      </c>
      <c r="B79" s="33" t="s">
        <v>186</v>
      </c>
      <c r="C79" s="32" t="s">
        <v>61</v>
      </c>
      <c r="D79" s="16" t="s">
        <v>76</v>
      </c>
      <c r="E79" s="10" t="s">
        <v>59</v>
      </c>
      <c r="F79" s="35" t="s">
        <v>187</v>
      </c>
      <c r="G79" s="35" t="s">
        <v>188</v>
      </c>
      <c r="H79" s="10"/>
      <c r="I79" s="41" t="s">
        <v>216</v>
      </c>
      <c r="J79" s="10" t="s">
        <v>33</v>
      </c>
      <c r="K79" s="10" t="s">
        <v>34</v>
      </c>
      <c r="L79" s="11">
        <v>25.4009</v>
      </c>
      <c r="M79" s="11">
        <v>3.9571000000000001</v>
      </c>
      <c r="N79" s="11">
        <v>29.358000000000001</v>
      </c>
      <c r="O79" s="10" t="s">
        <v>35</v>
      </c>
      <c r="P79" s="10" t="s">
        <v>58</v>
      </c>
      <c r="Q79" s="10" t="s">
        <v>36</v>
      </c>
      <c r="R79" s="10" t="s">
        <v>37</v>
      </c>
      <c r="S79" s="12">
        <v>1000000</v>
      </c>
      <c r="T79" s="12">
        <v>193960</v>
      </c>
      <c r="U79" s="12">
        <f t="shared" si="4"/>
        <v>20900000</v>
      </c>
      <c r="V79" s="12">
        <f t="shared" si="5"/>
        <v>77870</v>
      </c>
      <c r="W79" s="12">
        <v>77580</v>
      </c>
      <c r="X79" s="13" t="s">
        <v>38</v>
      </c>
      <c r="Y79" s="13" t="s">
        <v>39</v>
      </c>
      <c r="Z79" s="12">
        <v>2000000</v>
      </c>
      <c r="AA79" s="12">
        <v>235510</v>
      </c>
      <c r="AB79" s="12">
        <f t="shared" si="6"/>
        <v>26200000</v>
      </c>
      <c r="AC79" s="12">
        <f t="shared" si="7"/>
        <v>94340</v>
      </c>
      <c r="AD79" s="12">
        <v>94200</v>
      </c>
      <c r="AE79" s="14" t="s">
        <v>38</v>
      </c>
      <c r="AF79" s="14" t="s">
        <v>39</v>
      </c>
      <c r="AG79" s="30"/>
      <c r="AH79" s="28" t="s">
        <v>257</v>
      </c>
    </row>
    <row r="80" spans="1:34" ht="30" customHeight="1">
      <c r="A80" s="31">
        <v>71</v>
      </c>
      <c r="B80" s="33" t="s">
        <v>186</v>
      </c>
      <c r="C80" s="32" t="s">
        <v>61</v>
      </c>
      <c r="D80" s="16" t="s">
        <v>76</v>
      </c>
      <c r="E80" s="43" t="s">
        <v>59</v>
      </c>
      <c r="F80" s="42" t="s">
        <v>187</v>
      </c>
      <c r="G80" s="42" t="s">
        <v>188</v>
      </c>
      <c r="H80" s="43"/>
      <c r="I80" s="44" t="s">
        <v>217</v>
      </c>
      <c r="J80" s="43" t="s">
        <v>33</v>
      </c>
      <c r="K80" s="10" t="s">
        <v>34</v>
      </c>
      <c r="L80" s="11">
        <v>25.658799999999999</v>
      </c>
      <c r="M80" s="11">
        <v>2.9102000000000001</v>
      </c>
      <c r="N80" s="11">
        <v>28.568999999999999</v>
      </c>
      <c r="O80" s="10" t="s">
        <v>35</v>
      </c>
      <c r="P80" s="10" t="s">
        <v>58</v>
      </c>
      <c r="Q80" s="10" t="s">
        <v>36</v>
      </c>
      <c r="R80" s="10" t="s">
        <v>37</v>
      </c>
      <c r="S80" s="12">
        <v>1000000</v>
      </c>
      <c r="T80" s="12">
        <v>189080</v>
      </c>
      <c r="U80" s="12">
        <f t="shared" si="4"/>
        <v>20400000</v>
      </c>
      <c r="V80" s="12">
        <f t="shared" si="5"/>
        <v>75910</v>
      </c>
      <c r="W80" s="12">
        <v>75630</v>
      </c>
      <c r="X80" s="13" t="s">
        <v>38</v>
      </c>
      <c r="Y80" s="13" t="s">
        <v>39</v>
      </c>
      <c r="Z80" s="12">
        <v>2000000</v>
      </c>
      <c r="AA80" s="12">
        <v>229370</v>
      </c>
      <c r="AB80" s="12">
        <f t="shared" si="6"/>
        <v>25500000</v>
      </c>
      <c r="AC80" s="12">
        <f t="shared" si="7"/>
        <v>92280</v>
      </c>
      <c r="AD80" s="12">
        <v>91740</v>
      </c>
      <c r="AE80" s="14" t="s">
        <v>38</v>
      </c>
      <c r="AF80" s="14" t="s">
        <v>39</v>
      </c>
      <c r="AG80" s="30"/>
      <c r="AH80" s="28" t="s">
        <v>258</v>
      </c>
    </row>
    <row r="81" spans="1:34" ht="30" customHeight="1">
      <c r="A81" s="31">
        <v>72</v>
      </c>
      <c r="B81" s="33" t="s">
        <v>186</v>
      </c>
      <c r="C81" s="32" t="s">
        <v>61</v>
      </c>
      <c r="D81" s="16" t="s">
        <v>76</v>
      </c>
      <c r="E81" s="43" t="s">
        <v>59</v>
      </c>
      <c r="F81" s="42" t="s">
        <v>187</v>
      </c>
      <c r="G81" s="42" t="s">
        <v>188</v>
      </c>
      <c r="H81" s="43"/>
      <c r="I81" s="44" t="s">
        <v>218</v>
      </c>
      <c r="J81" s="43" t="s">
        <v>33</v>
      </c>
      <c r="K81" s="10" t="s">
        <v>34</v>
      </c>
      <c r="L81" s="11">
        <v>25.658799999999999</v>
      </c>
      <c r="M81" s="11">
        <v>2.9102000000000001</v>
      </c>
      <c r="N81" s="11">
        <v>28.568999999999999</v>
      </c>
      <c r="O81" s="10" t="s">
        <v>35</v>
      </c>
      <c r="P81" s="10" t="s">
        <v>58</v>
      </c>
      <c r="Q81" s="10" t="s">
        <v>36</v>
      </c>
      <c r="R81" s="10" t="s">
        <v>37</v>
      </c>
      <c r="S81" s="12">
        <v>1000000</v>
      </c>
      <c r="T81" s="12">
        <v>189080</v>
      </c>
      <c r="U81" s="12">
        <f t="shared" si="4"/>
        <v>20400000</v>
      </c>
      <c r="V81" s="12">
        <f t="shared" si="5"/>
        <v>75910</v>
      </c>
      <c r="W81" s="12">
        <v>75630</v>
      </c>
      <c r="X81" s="13" t="s">
        <v>38</v>
      </c>
      <c r="Y81" s="13" t="s">
        <v>39</v>
      </c>
      <c r="Z81" s="12">
        <v>2000000</v>
      </c>
      <c r="AA81" s="12">
        <v>229370</v>
      </c>
      <c r="AB81" s="12">
        <f t="shared" si="6"/>
        <v>25500000</v>
      </c>
      <c r="AC81" s="12">
        <f t="shared" si="7"/>
        <v>92280</v>
      </c>
      <c r="AD81" s="12">
        <v>91740</v>
      </c>
      <c r="AE81" s="14" t="s">
        <v>38</v>
      </c>
      <c r="AF81" s="14" t="s">
        <v>39</v>
      </c>
      <c r="AG81" s="30"/>
      <c r="AH81" s="28" t="s">
        <v>259</v>
      </c>
    </row>
    <row r="82" spans="1:34" ht="30" customHeight="1">
      <c r="A82" s="31">
        <v>73</v>
      </c>
      <c r="B82" s="33" t="s">
        <v>186</v>
      </c>
      <c r="C82" s="32" t="s">
        <v>61</v>
      </c>
      <c r="D82" s="16" t="s">
        <v>76</v>
      </c>
      <c r="E82" s="43" t="s">
        <v>59</v>
      </c>
      <c r="F82" s="42" t="s">
        <v>187</v>
      </c>
      <c r="G82" s="42" t="s">
        <v>188</v>
      </c>
      <c r="H82" s="43"/>
      <c r="I82" s="44" t="s">
        <v>219</v>
      </c>
      <c r="J82" s="43" t="s">
        <v>33</v>
      </c>
      <c r="K82" s="10" t="s">
        <v>34</v>
      </c>
      <c r="L82" s="11">
        <v>25.4009</v>
      </c>
      <c r="M82" s="11">
        <v>3.9571000000000001</v>
      </c>
      <c r="N82" s="11">
        <v>29.358000000000001</v>
      </c>
      <c r="O82" s="10" t="s">
        <v>35</v>
      </c>
      <c r="P82" s="10" t="s">
        <v>58</v>
      </c>
      <c r="Q82" s="10" t="s">
        <v>36</v>
      </c>
      <c r="R82" s="10" t="s">
        <v>37</v>
      </c>
      <c r="S82" s="12">
        <v>1000000</v>
      </c>
      <c r="T82" s="12">
        <v>193960</v>
      </c>
      <c r="U82" s="12">
        <f t="shared" si="4"/>
        <v>20900000</v>
      </c>
      <c r="V82" s="12">
        <f t="shared" si="5"/>
        <v>77870</v>
      </c>
      <c r="W82" s="12">
        <v>77580</v>
      </c>
      <c r="X82" s="13" t="s">
        <v>38</v>
      </c>
      <c r="Y82" s="13" t="s">
        <v>39</v>
      </c>
      <c r="Z82" s="12">
        <v>2000000</v>
      </c>
      <c r="AA82" s="12">
        <v>235510</v>
      </c>
      <c r="AB82" s="12">
        <f t="shared" si="6"/>
        <v>26200000</v>
      </c>
      <c r="AC82" s="12">
        <f t="shared" si="7"/>
        <v>94340</v>
      </c>
      <c r="AD82" s="12">
        <v>94200</v>
      </c>
      <c r="AE82" s="14" t="s">
        <v>38</v>
      </c>
      <c r="AF82" s="14" t="s">
        <v>39</v>
      </c>
      <c r="AG82" s="30"/>
      <c r="AH82" s="28" t="s">
        <v>260</v>
      </c>
    </row>
    <row r="83" spans="1:34" ht="30" customHeight="1">
      <c r="A83" s="31">
        <v>74</v>
      </c>
      <c r="B83" s="33" t="s">
        <v>186</v>
      </c>
      <c r="C83" s="32" t="s">
        <v>61</v>
      </c>
      <c r="D83" s="16" t="s">
        <v>76</v>
      </c>
      <c r="E83" s="43" t="s">
        <v>59</v>
      </c>
      <c r="F83" s="42" t="s">
        <v>187</v>
      </c>
      <c r="G83" s="42" t="s">
        <v>188</v>
      </c>
      <c r="H83" s="43"/>
      <c r="I83" s="44" t="s">
        <v>220</v>
      </c>
      <c r="J83" s="43" t="s">
        <v>33</v>
      </c>
      <c r="K83" s="10" t="s">
        <v>34</v>
      </c>
      <c r="L83" s="11">
        <v>25.4009</v>
      </c>
      <c r="M83" s="11">
        <v>3.9571000000000001</v>
      </c>
      <c r="N83" s="11">
        <v>29.358000000000001</v>
      </c>
      <c r="O83" s="10" t="s">
        <v>35</v>
      </c>
      <c r="P83" s="10" t="s">
        <v>228</v>
      </c>
      <c r="Q83" s="10" t="s">
        <v>36</v>
      </c>
      <c r="R83" s="10" t="s">
        <v>37</v>
      </c>
      <c r="S83" s="12">
        <v>1000000</v>
      </c>
      <c r="T83" s="12">
        <v>193960</v>
      </c>
      <c r="U83" s="12">
        <f t="shared" si="4"/>
        <v>20900000</v>
      </c>
      <c r="V83" s="12">
        <f t="shared" si="5"/>
        <v>77870</v>
      </c>
      <c r="W83" s="12">
        <v>77580</v>
      </c>
      <c r="X83" s="13" t="s">
        <v>38</v>
      </c>
      <c r="Y83" s="13" t="s">
        <v>39</v>
      </c>
      <c r="Z83" s="12">
        <v>2000000</v>
      </c>
      <c r="AA83" s="12">
        <v>235510</v>
      </c>
      <c r="AB83" s="12">
        <f t="shared" si="6"/>
        <v>26200000</v>
      </c>
      <c r="AC83" s="12">
        <f t="shared" si="7"/>
        <v>94340</v>
      </c>
      <c r="AD83" s="12">
        <v>94200</v>
      </c>
      <c r="AE83" s="14" t="s">
        <v>38</v>
      </c>
      <c r="AF83" s="14" t="s">
        <v>39</v>
      </c>
      <c r="AG83" s="30"/>
      <c r="AH83" s="28" t="s">
        <v>261</v>
      </c>
    </row>
    <row r="84" spans="1:34" ht="30" customHeight="1">
      <c r="A84" s="31">
        <v>75</v>
      </c>
      <c r="B84" s="33" t="s">
        <v>186</v>
      </c>
      <c r="C84" s="32" t="s">
        <v>61</v>
      </c>
      <c r="D84" s="16" t="s">
        <v>76</v>
      </c>
      <c r="E84" s="43" t="s">
        <v>59</v>
      </c>
      <c r="F84" s="42" t="s">
        <v>187</v>
      </c>
      <c r="G84" s="42" t="s">
        <v>188</v>
      </c>
      <c r="H84" s="43"/>
      <c r="I84" s="44" t="s">
        <v>221</v>
      </c>
      <c r="J84" s="43" t="s">
        <v>33</v>
      </c>
      <c r="K84" s="10" t="s">
        <v>34</v>
      </c>
      <c r="L84" s="11">
        <v>25.658799999999999</v>
      </c>
      <c r="M84" s="11">
        <v>2.9102000000000001</v>
      </c>
      <c r="N84" s="11">
        <v>28.568999999999999</v>
      </c>
      <c r="O84" s="10" t="s">
        <v>35</v>
      </c>
      <c r="P84" s="10" t="s">
        <v>228</v>
      </c>
      <c r="Q84" s="10" t="s">
        <v>36</v>
      </c>
      <c r="R84" s="10" t="s">
        <v>37</v>
      </c>
      <c r="S84" s="12">
        <v>1000000</v>
      </c>
      <c r="T84" s="12">
        <v>189080</v>
      </c>
      <c r="U84" s="12">
        <f t="shared" si="4"/>
        <v>20400000</v>
      </c>
      <c r="V84" s="12">
        <f t="shared" si="5"/>
        <v>75910</v>
      </c>
      <c r="W84" s="12">
        <v>75630</v>
      </c>
      <c r="X84" s="13" t="s">
        <v>38</v>
      </c>
      <c r="Y84" s="13" t="s">
        <v>39</v>
      </c>
      <c r="Z84" s="12">
        <v>2000000</v>
      </c>
      <c r="AA84" s="12">
        <v>229370</v>
      </c>
      <c r="AB84" s="12">
        <f t="shared" si="6"/>
        <v>25500000</v>
      </c>
      <c r="AC84" s="12">
        <f t="shared" si="7"/>
        <v>92280</v>
      </c>
      <c r="AD84" s="12">
        <v>91740</v>
      </c>
      <c r="AE84" s="14" t="s">
        <v>38</v>
      </c>
      <c r="AF84" s="14" t="s">
        <v>39</v>
      </c>
      <c r="AG84" s="30"/>
      <c r="AH84" s="28" t="s">
        <v>262</v>
      </c>
    </row>
    <row r="85" spans="1:34" ht="30" customHeight="1">
      <c r="A85" s="31">
        <v>76</v>
      </c>
      <c r="B85" s="33" t="s">
        <v>186</v>
      </c>
      <c r="C85" s="32" t="s">
        <v>61</v>
      </c>
      <c r="D85" s="16" t="s">
        <v>76</v>
      </c>
      <c r="E85" s="43" t="s">
        <v>59</v>
      </c>
      <c r="F85" s="42" t="s">
        <v>187</v>
      </c>
      <c r="G85" s="42" t="s">
        <v>188</v>
      </c>
      <c r="H85" s="43"/>
      <c r="I85" s="44" t="s">
        <v>222</v>
      </c>
      <c r="J85" s="43" t="s">
        <v>33</v>
      </c>
      <c r="K85" s="10" t="s">
        <v>34</v>
      </c>
      <c r="L85" s="11">
        <v>25.658799999999999</v>
      </c>
      <c r="M85" s="11">
        <v>2.9102000000000001</v>
      </c>
      <c r="N85" s="11">
        <v>28.568999999999999</v>
      </c>
      <c r="O85" s="10" t="s">
        <v>35</v>
      </c>
      <c r="P85" s="10" t="s">
        <v>228</v>
      </c>
      <c r="Q85" s="10" t="s">
        <v>36</v>
      </c>
      <c r="R85" s="10" t="s">
        <v>37</v>
      </c>
      <c r="S85" s="12">
        <v>1000000</v>
      </c>
      <c r="T85" s="12">
        <v>189080</v>
      </c>
      <c r="U85" s="12">
        <f t="shared" si="4"/>
        <v>20400000</v>
      </c>
      <c r="V85" s="12">
        <f t="shared" si="5"/>
        <v>75910</v>
      </c>
      <c r="W85" s="12">
        <v>75630</v>
      </c>
      <c r="X85" s="13" t="s">
        <v>38</v>
      </c>
      <c r="Y85" s="13" t="s">
        <v>39</v>
      </c>
      <c r="Z85" s="12">
        <v>2000000</v>
      </c>
      <c r="AA85" s="12">
        <v>229370</v>
      </c>
      <c r="AB85" s="12">
        <f t="shared" si="6"/>
        <v>25500000</v>
      </c>
      <c r="AC85" s="12">
        <f t="shared" si="7"/>
        <v>92280</v>
      </c>
      <c r="AD85" s="12">
        <v>91740</v>
      </c>
      <c r="AE85" s="14" t="s">
        <v>38</v>
      </c>
      <c r="AF85" s="14" t="s">
        <v>39</v>
      </c>
      <c r="AG85" s="30"/>
      <c r="AH85" s="28" t="s">
        <v>263</v>
      </c>
    </row>
    <row r="86" spans="1:34" ht="30" customHeight="1">
      <c r="A86" s="31">
        <v>77</v>
      </c>
      <c r="B86" s="33" t="s">
        <v>186</v>
      </c>
      <c r="C86" s="32" t="s">
        <v>61</v>
      </c>
      <c r="D86" s="16" t="s">
        <v>76</v>
      </c>
      <c r="E86" s="43" t="s">
        <v>59</v>
      </c>
      <c r="F86" s="42" t="s">
        <v>187</v>
      </c>
      <c r="G86" s="42" t="s">
        <v>188</v>
      </c>
      <c r="H86" s="43"/>
      <c r="I86" s="44" t="s">
        <v>223</v>
      </c>
      <c r="J86" s="43" t="s">
        <v>33</v>
      </c>
      <c r="K86" s="10" t="s">
        <v>34</v>
      </c>
      <c r="L86" s="11">
        <v>25.4009</v>
      </c>
      <c r="M86" s="11">
        <v>3.9571000000000001</v>
      </c>
      <c r="N86" s="11">
        <v>29.358000000000001</v>
      </c>
      <c r="O86" s="10" t="s">
        <v>35</v>
      </c>
      <c r="P86" s="10" t="s">
        <v>228</v>
      </c>
      <c r="Q86" s="10" t="s">
        <v>36</v>
      </c>
      <c r="R86" s="10" t="s">
        <v>37</v>
      </c>
      <c r="S86" s="12">
        <v>1000000</v>
      </c>
      <c r="T86" s="12">
        <v>193960</v>
      </c>
      <c r="U86" s="12">
        <f t="shared" si="4"/>
        <v>20900000</v>
      </c>
      <c r="V86" s="12">
        <f t="shared" si="5"/>
        <v>77870</v>
      </c>
      <c r="W86" s="12">
        <v>77580</v>
      </c>
      <c r="X86" s="13" t="s">
        <v>38</v>
      </c>
      <c r="Y86" s="13" t="s">
        <v>39</v>
      </c>
      <c r="Z86" s="12">
        <v>2000000</v>
      </c>
      <c r="AA86" s="12">
        <v>235510</v>
      </c>
      <c r="AB86" s="12">
        <f t="shared" si="6"/>
        <v>26200000</v>
      </c>
      <c r="AC86" s="12">
        <f t="shared" si="7"/>
        <v>94340</v>
      </c>
      <c r="AD86" s="12">
        <v>94200</v>
      </c>
      <c r="AE86" s="14" t="s">
        <v>38</v>
      </c>
      <c r="AF86" s="14" t="s">
        <v>39</v>
      </c>
      <c r="AG86" s="30"/>
      <c r="AH86" s="28" t="s">
        <v>264</v>
      </c>
    </row>
    <row r="87" spans="1:34" ht="30" customHeight="1">
      <c r="A87" s="31">
        <v>78</v>
      </c>
      <c r="B87" s="33" t="s">
        <v>186</v>
      </c>
      <c r="C87" s="32" t="s">
        <v>61</v>
      </c>
      <c r="D87" s="16" t="s">
        <v>76</v>
      </c>
      <c r="E87" s="43" t="s">
        <v>59</v>
      </c>
      <c r="F87" s="42" t="s">
        <v>187</v>
      </c>
      <c r="G87" s="42" t="s">
        <v>188</v>
      </c>
      <c r="H87" s="43"/>
      <c r="I87" s="44" t="s">
        <v>224</v>
      </c>
      <c r="J87" s="43" t="s">
        <v>33</v>
      </c>
      <c r="K87" s="10" t="s">
        <v>34</v>
      </c>
      <c r="L87" s="11">
        <v>25.4009</v>
      </c>
      <c r="M87" s="11">
        <v>3.9571000000000001</v>
      </c>
      <c r="N87" s="11">
        <v>29.358000000000001</v>
      </c>
      <c r="O87" s="10" t="s">
        <v>35</v>
      </c>
      <c r="P87" s="10" t="s">
        <v>72</v>
      </c>
      <c r="Q87" s="10" t="s">
        <v>36</v>
      </c>
      <c r="R87" s="10" t="s">
        <v>37</v>
      </c>
      <c r="S87" s="12">
        <v>1000000</v>
      </c>
      <c r="T87" s="12">
        <v>193960</v>
      </c>
      <c r="U87" s="12">
        <f t="shared" si="4"/>
        <v>20900000</v>
      </c>
      <c r="V87" s="12">
        <f t="shared" si="5"/>
        <v>77870</v>
      </c>
      <c r="W87" s="12">
        <v>77580</v>
      </c>
      <c r="X87" s="13" t="s">
        <v>38</v>
      </c>
      <c r="Y87" s="13" t="s">
        <v>39</v>
      </c>
      <c r="Z87" s="12">
        <v>2000000</v>
      </c>
      <c r="AA87" s="12">
        <v>235510</v>
      </c>
      <c r="AB87" s="12">
        <f t="shared" si="6"/>
        <v>26200000</v>
      </c>
      <c r="AC87" s="12">
        <f t="shared" si="7"/>
        <v>94340</v>
      </c>
      <c r="AD87" s="12">
        <v>94200</v>
      </c>
      <c r="AE87" s="14" t="s">
        <v>38</v>
      </c>
      <c r="AF87" s="14" t="s">
        <v>39</v>
      </c>
      <c r="AG87" s="30"/>
      <c r="AH87" s="28" t="s">
        <v>265</v>
      </c>
    </row>
    <row r="88" spans="1:34" ht="30" customHeight="1">
      <c r="A88" s="31">
        <v>79</v>
      </c>
      <c r="B88" s="33" t="s">
        <v>186</v>
      </c>
      <c r="C88" s="32" t="s">
        <v>61</v>
      </c>
      <c r="D88" s="16" t="s">
        <v>76</v>
      </c>
      <c r="E88" s="43" t="s">
        <v>59</v>
      </c>
      <c r="F88" s="42" t="s">
        <v>187</v>
      </c>
      <c r="G88" s="42" t="s">
        <v>188</v>
      </c>
      <c r="H88" s="43"/>
      <c r="I88" s="44" t="s">
        <v>225</v>
      </c>
      <c r="J88" s="43" t="s">
        <v>33</v>
      </c>
      <c r="K88" s="10" t="s">
        <v>34</v>
      </c>
      <c r="L88" s="11">
        <v>25.658799999999999</v>
      </c>
      <c r="M88" s="11">
        <v>2.9102000000000001</v>
      </c>
      <c r="N88" s="11">
        <v>28.568999999999999</v>
      </c>
      <c r="O88" s="10" t="s">
        <v>35</v>
      </c>
      <c r="P88" s="10" t="s">
        <v>72</v>
      </c>
      <c r="Q88" s="10" t="s">
        <v>36</v>
      </c>
      <c r="R88" s="10" t="s">
        <v>37</v>
      </c>
      <c r="S88" s="12">
        <v>1000000</v>
      </c>
      <c r="T88" s="12">
        <v>189080</v>
      </c>
      <c r="U88" s="12">
        <f t="shared" si="4"/>
        <v>20400000</v>
      </c>
      <c r="V88" s="12">
        <f t="shared" si="5"/>
        <v>75910</v>
      </c>
      <c r="W88" s="12">
        <v>75630</v>
      </c>
      <c r="X88" s="13" t="s">
        <v>38</v>
      </c>
      <c r="Y88" s="13" t="s">
        <v>39</v>
      </c>
      <c r="Z88" s="12">
        <v>2000000</v>
      </c>
      <c r="AA88" s="12">
        <v>229370</v>
      </c>
      <c r="AB88" s="12">
        <f t="shared" si="6"/>
        <v>25500000</v>
      </c>
      <c r="AC88" s="12">
        <f t="shared" si="7"/>
        <v>92280</v>
      </c>
      <c r="AD88" s="12">
        <v>91740</v>
      </c>
      <c r="AE88" s="14" t="s">
        <v>38</v>
      </c>
      <c r="AF88" s="14" t="s">
        <v>39</v>
      </c>
      <c r="AG88" s="30"/>
      <c r="AH88" s="28" t="s">
        <v>266</v>
      </c>
    </row>
    <row r="89" spans="1:34" ht="30" customHeight="1">
      <c r="A89" s="31">
        <v>80</v>
      </c>
      <c r="B89" s="33" t="s">
        <v>186</v>
      </c>
      <c r="C89" s="32" t="s">
        <v>61</v>
      </c>
      <c r="D89" s="16" t="s">
        <v>76</v>
      </c>
      <c r="E89" s="43" t="s">
        <v>59</v>
      </c>
      <c r="F89" s="42" t="s">
        <v>187</v>
      </c>
      <c r="G89" s="42" t="s">
        <v>188</v>
      </c>
      <c r="H89" s="43"/>
      <c r="I89" s="44" t="s">
        <v>226</v>
      </c>
      <c r="J89" s="43" t="s">
        <v>33</v>
      </c>
      <c r="K89" s="10" t="s">
        <v>34</v>
      </c>
      <c r="L89" s="11">
        <v>25.658799999999999</v>
      </c>
      <c r="M89" s="11">
        <v>2.9102000000000001</v>
      </c>
      <c r="N89" s="11">
        <v>28.568999999999999</v>
      </c>
      <c r="O89" s="10" t="s">
        <v>35</v>
      </c>
      <c r="P89" s="10" t="s">
        <v>72</v>
      </c>
      <c r="Q89" s="10" t="s">
        <v>36</v>
      </c>
      <c r="R89" s="10" t="s">
        <v>37</v>
      </c>
      <c r="S89" s="12">
        <v>1000000</v>
      </c>
      <c r="T89" s="12">
        <v>189080</v>
      </c>
      <c r="U89" s="12">
        <f t="shared" si="4"/>
        <v>20400000</v>
      </c>
      <c r="V89" s="12">
        <f t="shared" si="5"/>
        <v>75910</v>
      </c>
      <c r="W89" s="12">
        <v>75630</v>
      </c>
      <c r="X89" s="13" t="s">
        <v>38</v>
      </c>
      <c r="Y89" s="13" t="s">
        <v>39</v>
      </c>
      <c r="Z89" s="12">
        <v>2000000</v>
      </c>
      <c r="AA89" s="12">
        <v>229370</v>
      </c>
      <c r="AB89" s="12">
        <f t="shared" si="6"/>
        <v>25500000</v>
      </c>
      <c r="AC89" s="12">
        <f t="shared" si="7"/>
        <v>92280</v>
      </c>
      <c r="AD89" s="12">
        <v>91740</v>
      </c>
      <c r="AE89" s="14" t="s">
        <v>38</v>
      </c>
      <c r="AF89" s="14" t="s">
        <v>39</v>
      </c>
      <c r="AG89" s="30"/>
      <c r="AH89" s="28" t="s">
        <v>267</v>
      </c>
    </row>
    <row r="90" spans="1:34" ht="30" customHeight="1">
      <c r="A90" s="31">
        <v>81</v>
      </c>
      <c r="B90" s="33" t="s">
        <v>186</v>
      </c>
      <c r="C90" s="32" t="s">
        <v>61</v>
      </c>
      <c r="D90" s="16" t="s">
        <v>76</v>
      </c>
      <c r="E90" s="43" t="s">
        <v>59</v>
      </c>
      <c r="F90" s="42" t="s">
        <v>187</v>
      </c>
      <c r="G90" s="42" t="s">
        <v>188</v>
      </c>
      <c r="H90" s="42"/>
      <c r="I90" s="44" t="s">
        <v>227</v>
      </c>
      <c r="J90" s="43" t="s">
        <v>33</v>
      </c>
      <c r="K90" s="10" t="s">
        <v>34</v>
      </c>
      <c r="L90" s="11">
        <v>25.4009</v>
      </c>
      <c r="M90" s="11">
        <v>3.9571000000000001</v>
      </c>
      <c r="N90" s="11">
        <v>29.358000000000001</v>
      </c>
      <c r="O90" s="10" t="s">
        <v>35</v>
      </c>
      <c r="P90" s="10" t="s">
        <v>72</v>
      </c>
      <c r="Q90" s="10" t="s">
        <v>36</v>
      </c>
      <c r="R90" s="10" t="s">
        <v>37</v>
      </c>
      <c r="S90" s="12">
        <v>1000000</v>
      </c>
      <c r="T90" s="12">
        <v>193960</v>
      </c>
      <c r="U90" s="12">
        <f t="shared" si="4"/>
        <v>20900000</v>
      </c>
      <c r="V90" s="12">
        <f t="shared" si="5"/>
        <v>77870</v>
      </c>
      <c r="W90" s="12">
        <v>77580</v>
      </c>
      <c r="X90" s="13" t="s">
        <v>38</v>
      </c>
      <c r="Y90" s="13" t="s">
        <v>39</v>
      </c>
      <c r="Z90" s="12">
        <v>2000000</v>
      </c>
      <c r="AA90" s="12">
        <v>235510</v>
      </c>
      <c r="AB90" s="12">
        <f t="shared" si="6"/>
        <v>26200000</v>
      </c>
      <c r="AC90" s="12">
        <f t="shared" si="7"/>
        <v>94340</v>
      </c>
      <c r="AD90" s="12">
        <v>94200</v>
      </c>
      <c r="AE90" s="14" t="s">
        <v>38</v>
      </c>
      <c r="AF90" s="14" t="s">
        <v>39</v>
      </c>
      <c r="AG90" s="30"/>
      <c r="AH90" s="28" t="s">
        <v>268</v>
      </c>
    </row>
    <row r="91" spans="1:34" ht="30" customHeight="1">
      <c r="A91" s="31">
        <v>82</v>
      </c>
      <c r="B91" s="33" t="s">
        <v>269</v>
      </c>
      <c r="C91" s="32" t="s">
        <v>61</v>
      </c>
      <c r="D91" s="16" t="s">
        <v>76</v>
      </c>
      <c r="E91" s="43" t="s">
        <v>270</v>
      </c>
      <c r="F91" s="42" t="s">
        <v>67</v>
      </c>
      <c r="G91" s="42" t="s">
        <v>68</v>
      </c>
      <c r="H91" s="43" t="s">
        <v>81</v>
      </c>
      <c r="I91" s="44" t="s">
        <v>279</v>
      </c>
      <c r="J91" s="43" t="s">
        <v>33</v>
      </c>
      <c r="K91" s="10" t="s">
        <v>34</v>
      </c>
      <c r="L91" s="11">
        <v>20.7376</v>
      </c>
      <c r="M91" s="11">
        <v>11.012499999999999</v>
      </c>
      <c r="N91" s="11">
        <v>31.7501</v>
      </c>
      <c r="O91" s="10" t="s">
        <v>35</v>
      </c>
      <c r="P91" s="10" t="s">
        <v>47</v>
      </c>
      <c r="Q91" s="10" t="s">
        <v>36</v>
      </c>
      <c r="R91" s="10" t="s">
        <v>37</v>
      </c>
      <c r="S91" s="12">
        <v>1000000</v>
      </c>
      <c r="T91" s="12">
        <v>154250</v>
      </c>
      <c r="U91" s="12">
        <f>ROUNDDOWN((T91-W91)*12/0.07+S91,-5)</f>
        <v>16000000</v>
      </c>
      <c r="V91" s="12">
        <f t="shared" si="5"/>
        <v>66750</v>
      </c>
      <c r="W91" s="12">
        <v>66670</v>
      </c>
      <c r="X91" s="13" t="s">
        <v>38</v>
      </c>
      <c r="Y91" s="13" t="s">
        <v>39</v>
      </c>
      <c r="Z91" s="12">
        <v>2000000</v>
      </c>
      <c r="AA91" s="12">
        <v>186930</v>
      </c>
      <c r="AB91" s="12">
        <f t="shared" si="6"/>
        <v>21200000</v>
      </c>
      <c r="AC91" s="12">
        <f t="shared" si="7"/>
        <v>74930</v>
      </c>
      <c r="AD91" s="24">
        <v>74770</v>
      </c>
      <c r="AE91" s="14" t="s">
        <v>38</v>
      </c>
      <c r="AF91" s="14" t="s">
        <v>39</v>
      </c>
      <c r="AG91" s="30"/>
      <c r="AH91" s="28" t="s">
        <v>307</v>
      </c>
    </row>
    <row r="92" spans="1:34" ht="30" customHeight="1">
      <c r="A92" s="31">
        <v>83</v>
      </c>
      <c r="B92" s="33" t="s">
        <v>269</v>
      </c>
      <c r="C92" s="32" t="s">
        <v>61</v>
      </c>
      <c r="D92" s="16" t="s">
        <v>76</v>
      </c>
      <c r="E92" s="43" t="s">
        <v>270</v>
      </c>
      <c r="F92" s="42" t="s">
        <v>67</v>
      </c>
      <c r="G92" s="42" t="s">
        <v>68</v>
      </c>
      <c r="H92" s="43" t="s">
        <v>81</v>
      </c>
      <c r="I92" s="44" t="s">
        <v>280</v>
      </c>
      <c r="J92" s="43" t="s">
        <v>33</v>
      </c>
      <c r="K92" s="10" t="s">
        <v>34</v>
      </c>
      <c r="L92" s="11">
        <v>20.7376</v>
      </c>
      <c r="M92" s="11">
        <v>11.012499999999999</v>
      </c>
      <c r="N92" s="11">
        <v>31.7501</v>
      </c>
      <c r="O92" s="10" t="s">
        <v>35</v>
      </c>
      <c r="P92" s="10" t="s">
        <v>47</v>
      </c>
      <c r="Q92" s="10" t="s">
        <v>36</v>
      </c>
      <c r="R92" s="10" t="s">
        <v>37</v>
      </c>
      <c r="S92" s="12">
        <v>1000000</v>
      </c>
      <c r="T92" s="12">
        <v>154250</v>
      </c>
      <c r="U92" s="12">
        <f>ROUNDDOWN((T92-W92)*12/0.07+S92,-5)</f>
        <v>16000000</v>
      </c>
      <c r="V92" s="12">
        <f t="shared" si="5"/>
        <v>66750</v>
      </c>
      <c r="W92" s="12">
        <v>66670</v>
      </c>
      <c r="X92" s="13" t="s">
        <v>38</v>
      </c>
      <c r="Y92" s="13" t="s">
        <v>39</v>
      </c>
      <c r="Z92" s="12">
        <v>2000000</v>
      </c>
      <c r="AA92" s="12">
        <v>186930</v>
      </c>
      <c r="AB92" s="12">
        <f t="shared" si="6"/>
        <v>21200000</v>
      </c>
      <c r="AC92" s="12">
        <f t="shared" si="7"/>
        <v>74930</v>
      </c>
      <c r="AD92" s="24">
        <v>74770</v>
      </c>
      <c r="AE92" s="14" t="s">
        <v>38</v>
      </c>
      <c r="AF92" s="14" t="s">
        <v>39</v>
      </c>
      <c r="AG92" s="30"/>
      <c r="AH92" s="28" t="s">
        <v>308</v>
      </c>
    </row>
    <row r="93" spans="1:34" ht="30" customHeight="1">
      <c r="A93" s="31">
        <v>84</v>
      </c>
      <c r="B93" s="33" t="s">
        <v>269</v>
      </c>
      <c r="C93" s="32" t="s">
        <v>61</v>
      </c>
      <c r="D93" s="16" t="s">
        <v>76</v>
      </c>
      <c r="E93" s="43" t="s">
        <v>270</v>
      </c>
      <c r="F93" s="42" t="s">
        <v>67</v>
      </c>
      <c r="G93" s="42" t="s">
        <v>69</v>
      </c>
      <c r="H93" s="43" t="s">
        <v>81</v>
      </c>
      <c r="I93" s="44" t="s">
        <v>281</v>
      </c>
      <c r="J93" s="43" t="s">
        <v>33</v>
      </c>
      <c r="K93" s="10" t="s">
        <v>34</v>
      </c>
      <c r="L93" s="11">
        <v>20.7376</v>
      </c>
      <c r="M93" s="11">
        <v>11.012499999999999</v>
      </c>
      <c r="N93" s="11">
        <v>31.7501</v>
      </c>
      <c r="O93" s="10" t="s">
        <v>35</v>
      </c>
      <c r="P93" s="10" t="s">
        <v>43</v>
      </c>
      <c r="Q93" s="10" t="s">
        <v>36</v>
      </c>
      <c r="R93" s="10" t="s">
        <v>37</v>
      </c>
      <c r="S93" s="12">
        <v>1000000</v>
      </c>
      <c r="T93" s="12">
        <v>172140</v>
      </c>
      <c r="U93" s="12">
        <f t="shared" si="4"/>
        <v>18700000</v>
      </c>
      <c r="V93" s="12">
        <f t="shared" si="5"/>
        <v>68890</v>
      </c>
      <c r="W93" s="12">
        <v>68850</v>
      </c>
      <c r="X93" s="13" t="s">
        <v>38</v>
      </c>
      <c r="Y93" s="13" t="s">
        <v>39</v>
      </c>
      <c r="Z93" s="12">
        <v>2000000</v>
      </c>
      <c r="AA93" s="12">
        <v>209270</v>
      </c>
      <c r="AB93" s="12">
        <f t="shared" si="6"/>
        <v>23500000</v>
      </c>
      <c r="AC93" s="12">
        <f t="shared" si="7"/>
        <v>83850</v>
      </c>
      <c r="AD93" s="24">
        <v>83700</v>
      </c>
      <c r="AE93" s="14" t="s">
        <v>38</v>
      </c>
      <c r="AF93" s="14" t="s">
        <v>39</v>
      </c>
      <c r="AG93" s="30"/>
      <c r="AH93" s="28" t="s">
        <v>309</v>
      </c>
    </row>
    <row r="94" spans="1:34" ht="30" customHeight="1">
      <c r="A94" s="31">
        <v>85</v>
      </c>
      <c r="B94" s="33" t="s">
        <v>269</v>
      </c>
      <c r="C94" s="32" t="s">
        <v>61</v>
      </c>
      <c r="D94" s="16" t="s">
        <v>76</v>
      </c>
      <c r="E94" s="43" t="s">
        <v>270</v>
      </c>
      <c r="F94" s="42" t="s">
        <v>67</v>
      </c>
      <c r="G94" s="42" t="s">
        <v>69</v>
      </c>
      <c r="H94" s="43" t="s">
        <v>81</v>
      </c>
      <c r="I94" s="44" t="s">
        <v>282</v>
      </c>
      <c r="J94" s="43" t="s">
        <v>33</v>
      </c>
      <c r="K94" s="10" t="s">
        <v>34</v>
      </c>
      <c r="L94" s="11">
        <v>20.7376</v>
      </c>
      <c r="M94" s="11">
        <v>11.012499999999999</v>
      </c>
      <c r="N94" s="11">
        <v>31.7501</v>
      </c>
      <c r="O94" s="10" t="s">
        <v>35</v>
      </c>
      <c r="P94" s="10" t="s">
        <v>48</v>
      </c>
      <c r="Q94" s="10" t="s">
        <v>36</v>
      </c>
      <c r="R94" s="10" t="s">
        <v>37</v>
      </c>
      <c r="S94" s="12">
        <v>1000000</v>
      </c>
      <c r="T94" s="12">
        <v>172140</v>
      </c>
      <c r="U94" s="12">
        <f t="shared" si="4"/>
        <v>18700000</v>
      </c>
      <c r="V94" s="12">
        <f t="shared" si="5"/>
        <v>68890</v>
      </c>
      <c r="W94" s="12">
        <v>68850</v>
      </c>
      <c r="X94" s="13" t="s">
        <v>38</v>
      </c>
      <c r="Y94" s="13" t="s">
        <v>39</v>
      </c>
      <c r="Z94" s="12">
        <v>2000000</v>
      </c>
      <c r="AA94" s="12">
        <v>209270</v>
      </c>
      <c r="AB94" s="12">
        <f t="shared" si="6"/>
        <v>23500000</v>
      </c>
      <c r="AC94" s="12">
        <f t="shared" si="7"/>
        <v>83850</v>
      </c>
      <c r="AD94" s="24">
        <v>83700</v>
      </c>
      <c r="AE94" s="14" t="s">
        <v>38</v>
      </c>
      <c r="AF94" s="14" t="s">
        <v>39</v>
      </c>
      <c r="AG94" s="30"/>
      <c r="AH94" s="28" t="s">
        <v>310</v>
      </c>
    </row>
    <row r="95" spans="1:34" ht="30" customHeight="1">
      <c r="A95" s="31">
        <v>86</v>
      </c>
      <c r="B95" s="33" t="s">
        <v>269</v>
      </c>
      <c r="C95" s="32" t="s">
        <v>61</v>
      </c>
      <c r="D95" s="16" t="s">
        <v>76</v>
      </c>
      <c r="E95" s="43" t="s">
        <v>270</v>
      </c>
      <c r="F95" s="42" t="s">
        <v>70</v>
      </c>
      <c r="G95" s="42" t="s">
        <v>71</v>
      </c>
      <c r="H95" s="43" t="s">
        <v>80</v>
      </c>
      <c r="I95" s="44" t="s">
        <v>283</v>
      </c>
      <c r="J95" s="43" t="s">
        <v>33</v>
      </c>
      <c r="K95" s="10" t="s">
        <v>34</v>
      </c>
      <c r="L95" s="11">
        <v>21.677700000000002</v>
      </c>
      <c r="M95" s="11">
        <v>27.557400000000001</v>
      </c>
      <c r="N95" s="11">
        <v>49.235100000000003</v>
      </c>
      <c r="O95" s="10" t="s">
        <v>35</v>
      </c>
      <c r="P95" s="10" t="s">
        <v>293</v>
      </c>
      <c r="Q95" s="10" t="s">
        <v>36</v>
      </c>
      <c r="R95" s="10" t="s">
        <v>37</v>
      </c>
      <c r="S95" s="12">
        <v>1000000</v>
      </c>
      <c r="T95" s="12">
        <v>196520</v>
      </c>
      <c r="U95" s="12">
        <f t="shared" si="4"/>
        <v>21200000</v>
      </c>
      <c r="V95" s="12">
        <f t="shared" si="5"/>
        <v>78680</v>
      </c>
      <c r="W95" s="12">
        <v>78600</v>
      </c>
      <c r="X95" s="13" t="s">
        <v>38</v>
      </c>
      <c r="Y95" s="13" t="s">
        <v>39</v>
      </c>
      <c r="Z95" s="12">
        <v>2000000</v>
      </c>
      <c r="AA95" s="12">
        <v>239110</v>
      </c>
      <c r="AB95" s="12">
        <f t="shared" si="6"/>
        <v>26500000</v>
      </c>
      <c r="AC95" s="12">
        <f t="shared" si="7"/>
        <v>96190</v>
      </c>
      <c r="AD95" s="24">
        <v>95640</v>
      </c>
      <c r="AE95" s="14" t="s">
        <v>38</v>
      </c>
      <c r="AF95" s="14" t="s">
        <v>39</v>
      </c>
      <c r="AG95" s="30"/>
      <c r="AH95" s="28" t="s">
        <v>311</v>
      </c>
    </row>
    <row r="96" spans="1:34" ht="30" customHeight="1">
      <c r="A96" s="31">
        <v>87</v>
      </c>
      <c r="B96" s="33" t="s">
        <v>269</v>
      </c>
      <c r="C96" s="32" t="s">
        <v>61</v>
      </c>
      <c r="D96" s="16" t="s">
        <v>76</v>
      </c>
      <c r="E96" s="43" t="s">
        <v>270</v>
      </c>
      <c r="F96" s="42" t="s">
        <v>70</v>
      </c>
      <c r="G96" s="42" t="s">
        <v>71</v>
      </c>
      <c r="H96" s="43" t="s">
        <v>80</v>
      </c>
      <c r="I96" s="44" t="s">
        <v>284</v>
      </c>
      <c r="J96" s="43" t="s">
        <v>33</v>
      </c>
      <c r="K96" s="10" t="s">
        <v>34</v>
      </c>
      <c r="L96" s="11">
        <v>21.677700000000002</v>
      </c>
      <c r="M96" s="11">
        <v>27.557400000000001</v>
      </c>
      <c r="N96" s="11">
        <v>49.235100000000003</v>
      </c>
      <c r="O96" s="10" t="s">
        <v>35</v>
      </c>
      <c r="P96" s="10" t="s">
        <v>293</v>
      </c>
      <c r="Q96" s="10" t="s">
        <v>36</v>
      </c>
      <c r="R96" s="10" t="s">
        <v>37</v>
      </c>
      <c r="S96" s="12">
        <v>1000000</v>
      </c>
      <c r="T96" s="12">
        <v>196520</v>
      </c>
      <c r="U96" s="12">
        <f t="shared" si="4"/>
        <v>21200000</v>
      </c>
      <c r="V96" s="12">
        <f t="shared" si="5"/>
        <v>78680</v>
      </c>
      <c r="W96" s="12">
        <v>78600</v>
      </c>
      <c r="X96" s="13" t="s">
        <v>38</v>
      </c>
      <c r="Y96" s="13" t="s">
        <v>39</v>
      </c>
      <c r="Z96" s="12">
        <v>2000000</v>
      </c>
      <c r="AA96" s="12">
        <v>239110</v>
      </c>
      <c r="AB96" s="12">
        <f t="shared" si="6"/>
        <v>26500000</v>
      </c>
      <c r="AC96" s="12">
        <f t="shared" si="7"/>
        <v>96190</v>
      </c>
      <c r="AD96" s="24">
        <v>95640</v>
      </c>
      <c r="AE96" s="14" t="s">
        <v>38</v>
      </c>
      <c r="AF96" s="14" t="s">
        <v>39</v>
      </c>
      <c r="AG96" s="30"/>
      <c r="AH96" s="28" t="s">
        <v>312</v>
      </c>
    </row>
    <row r="97" spans="1:34" ht="30" customHeight="1">
      <c r="A97" s="31">
        <v>88</v>
      </c>
      <c r="B97" s="33" t="s">
        <v>269</v>
      </c>
      <c r="C97" s="32" t="s">
        <v>61</v>
      </c>
      <c r="D97" s="16" t="s">
        <v>76</v>
      </c>
      <c r="E97" s="43" t="s">
        <v>270</v>
      </c>
      <c r="F97" s="42" t="s">
        <v>74</v>
      </c>
      <c r="G97" s="42" t="s">
        <v>75</v>
      </c>
      <c r="H97" s="43" t="s">
        <v>80</v>
      </c>
      <c r="I97" s="44" t="s">
        <v>285</v>
      </c>
      <c r="J97" s="43" t="s">
        <v>33</v>
      </c>
      <c r="K97" s="10" t="s">
        <v>34</v>
      </c>
      <c r="L97" s="11">
        <v>34.883899999999997</v>
      </c>
      <c r="M97" s="11">
        <v>22.434899999999999</v>
      </c>
      <c r="N97" s="11">
        <v>57.318800000000003</v>
      </c>
      <c r="O97" s="10" t="s">
        <v>35</v>
      </c>
      <c r="P97" s="10" t="s">
        <v>48</v>
      </c>
      <c r="Q97" s="10" t="s">
        <v>36</v>
      </c>
      <c r="R97" s="10" t="s">
        <v>37</v>
      </c>
      <c r="S97" s="12">
        <v>1000000</v>
      </c>
      <c r="T97" s="12">
        <v>225500</v>
      </c>
      <c r="U97" s="12">
        <f t="shared" si="4"/>
        <v>24100000</v>
      </c>
      <c r="V97" s="12">
        <f t="shared" si="5"/>
        <v>90750</v>
      </c>
      <c r="W97" s="12">
        <v>90200</v>
      </c>
      <c r="X97" s="13" t="s">
        <v>38</v>
      </c>
      <c r="Y97" s="13" t="s">
        <v>39</v>
      </c>
      <c r="Z97" s="12">
        <v>2000000</v>
      </c>
      <c r="AA97" s="12">
        <v>274800</v>
      </c>
      <c r="AB97" s="12">
        <f t="shared" si="6"/>
        <v>30200000</v>
      </c>
      <c r="AC97" s="12">
        <f t="shared" si="7"/>
        <v>110300</v>
      </c>
      <c r="AD97" s="24">
        <v>109920</v>
      </c>
      <c r="AE97" s="14" t="s">
        <v>38</v>
      </c>
      <c r="AF97" s="14" t="s">
        <v>39</v>
      </c>
      <c r="AG97" s="30"/>
      <c r="AH97" s="28" t="s">
        <v>313</v>
      </c>
    </row>
    <row r="98" spans="1:34" ht="30" customHeight="1">
      <c r="A98" s="31">
        <v>89</v>
      </c>
      <c r="B98" s="33" t="s">
        <v>269</v>
      </c>
      <c r="C98" s="32" t="s">
        <v>61</v>
      </c>
      <c r="D98" s="16" t="s">
        <v>76</v>
      </c>
      <c r="E98" s="43" t="s">
        <v>270</v>
      </c>
      <c r="F98" s="42" t="s">
        <v>74</v>
      </c>
      <c r="G98" s="42" t="s">
        <v>75</v>
      </c>
      <c r="H98" s="43" t="s">
        <v>80</v>
      </c>
      <c r="I98" s="44" t="s">
        <v>205</v>
      </c>
      <c r="J98" s="43" t="s">
        <v>33</v>
      </c>
      <c r="K98" s="10" t="s">
        <v>34</v>
      </c>
      <c r="L98" s="11">
        <v>34.181899999999999</v>
      </c>
      <c r="M98" s="11">
        <v>22.751200000000001</v>
      </c>
      <c r="N98" s="11">
        <v>56.933100000000003</v>
      </c>
      <c r="O98" s="10" t="s">
        <v>35</v>
      </c>
      <c r="P98" s="10" t="s">
        <v>42</v>
      </c>
      <c r="Q98" s="10" t="s">
        <v>36</v>
      </c>
      <c r="R98" s="10" t="s">
        <v>37</v>
      </c>
      <c r="S98" s="12">
        <v>1000000</v>
      </c>
      <c r="T98" s="12">
        <v>231970</v>
      </c>
      <c r="U98" s="12">
        <f t="shared" si="4"/>
        <v>24800000</v>
      </c>
      <c r="V98" s="12">
        <f t="shared" si="5"/>
        <v>93130</v>
      </c>
      <c r="W98" s="12">
        <v>92780</v>
      </c>
      <c r="X98" s="13" t="s">
        <v>38</v>
      </c>
      <c r="Y98" s="13" t="s">
        <v>39</v>
      </c>
      <c r="Z98" s="12">
        <v>2000000</v>
      </c>
      <c r="AA98" s="12">
        <v>282900</v>
      </c>
      <c r="AB98" s="12">
        <f t="shared" si="6"/>
        <v>31000000</v>
      </c>
      <c r="AC98" s="12">
        <f t="shared" si="7"/>
        <v>113730</v>
      </c>
      <c r="AD98" s="24">
        <v>113160</v>
      </c>
      <c r="AE98" s="14" t="s">
        <v>38</v>
      </c>
      <c r="AF98" s="14" t="s">
        <v>39</v>
      </c>
      <c r="AG98" s="30"/>
      <c r="AH98" s="28" t="s">
        <v>314</v>
      </c>
    </row>
    <row r="99" spans="1:34" ht="30" customHeight="1">
      <c r="A99" s="31">
        <v>90</v>
      </c>
      <c r="B99" s="33" t="s">
        <v>269</v>
      </c>
      <c r="C99" s="32" t="s">
        <v>61</v>
      </c>
      <c r="D99" s="16" t="s">
        <v>76</v>
      </c>
      <c r="E99" s="43" t="s">
        <v>270</v>
      </c>
      <c r="F99" s="42" t="s">
        <v>95</v>
      </c>
      <c r="G99" s="42" t="s">
        <v>96</v>
      </c>
      <c r="H99" s="43" t="s">
        <v>35</v>
      </c>
      <c r="I99" s="44" t="s">
        <v>114</v>
      </c>
      <c r="J99" s="43" t="s">
        <v>33</v>
      </c>
      <c r="K99" s="10" t="s">
        <v>34</v>
      </c>
      <c r="L99" s="11">
        <v>17</v>
      </c>
      <c r="M99" s="11">
        <v>4.74</v>
      </c>
      <c r="N99" s="11">
        <v>21.74</v>
      </c>
      <c r="O99" s="10" t="s">
        <v>35</v>
      </c>
      <c r="P99" s="10" t="s">
        <v>51</v>
      </c>
      <c r="Q99" s="10" t="s">
        <v>49</v>
      </c>
      <c r="R99" s="10" t="s">
        <v>56</v>
      </c>
      <c r="S99" s="12">
        <v>1000000</v>
      </c>
      <c r="T99" s="12">
        <v>110650</v>
      </c>
      <c r="U99" s="12">
        <f t="shared" si="4"/>
        <v>12300000</v>
      </c>
      <c r="V99" s="12">
        <f t="shared" si="5"/>
        <v>44730</v>
      </c>
      <c r="W99" s="12">
        <v>44260</v>
      </c>
      <c r="X99" s="13" t="s">
        <v>38</v>
      </c>
      <c r="Y99" s="13" t="s">
        <v>39</v>
      </c>
      <c r="Z99" s="12">
        <v>2000000</v>
      </c>
      <c r="AA99" s="12">
        <v>131330</v>
      </c>
      <c r="AB99" s="12">
        <f t="shared" si="6"/>
        <v>15500000</v>
      </c>
      <c r="AC99" s="12">
        <f t="shared" si="7"/>
        <v>52580</v>
      </c>
      <c r="AD99" s="24">
        <v>52530</v>
      </c>
      <c r="AE99" s="14" t="s">
        <v>38</v>
      </c>
      <c r="AF99" s="14" t="s">
        <v>39</v>
      </c>
      <c r="AG99" s="38"/>
      <c r="AH99" s="28" t="s">
        <v>315</v>
      </c>
    </row>
    <row r="100" spans="1:34" ht="30" customHeight="1">
      <c r="A100" s="31">
        <v>91</v>
      </c>
      <c r="B100" s="33" t="s">
        <v>269</v>
      </c>
      <c r="C100" s="32" t="s">
        <v>61</v>
      </c>
      <c r="D100" s="16" t="s">
        <v>76</v>
      </c>
      <c r="E100" s="43" t="s">
        <v>270</v>
      </c>
      <c r="F100" s="42" t="s">
        <v>271</v>
      </c>
      <c r="G100" s="42" t="s">
        <v>272</v>
      </c>
      <c r="H100" s="43" t="s">
        <v>277</v>
      </c>
      <c r="I100" s="44" t="s">
        <v>130</v>
      </c>
      <c r="J100" s="43" t="s">
        <v>33</v>
      </c>
      <c r="K100" s="10" t="s">
        <v>34</v>
      </c>
      <c r="L100" s="11">
        <v>18.5</v>
      </c>
      <c r="M100" s="11">
        <v>8.39</v>
      </c>
      <c r="N100" s="11">
        <v>26.89</v>
      </c>
      <c r="O100" s="10" t="s">
        <v>35</v>
      </c>
      <c r="P100" s="10" t="s">
        <v>45</v>
      </c>
      <c r="Q100" s="10" t="s">
        <v>49</v>
      </c>
      <c r="R100" s="10" t="s">
        <v>56</v>
      </c>
      <c r="S100" s="12">
        <v>1000000</v>
      </c>
      <c r="T100" s="12">
        <v>129090</v>
      </c>
      <c r="U100" s="12">
        <f t="shared" si="4"/>
        <v>14200000</v>
      </c>
      <c r="V100" s="12">
        <f t="shared" si="5"/>
        <v>52090</v>
      </c>
      <c r="W100" s="12">
        <v>51630</v>
      </c>
      <c r="X100" s="13" t="s">
        <v>38</v>
      </c>
      <c r="Y100" s="13" t="s">
        <v>39</v>
      </c>
      <c r="Z100" s="12">
        <v>2000000</v>
      </c>
      <c r="AA100" s="12">
        <v>154430</v>
      </c>
      <c r="AB100" s="12">
        <f t="shared" si="6"/>
        <v>17800000</v>
      </c>
      <c r="AC100" s="12">
        <f t="shared" si="7"/>
        <v>62260</v>
      </c>
      <c r="AD100" s="24">
        <v>61770</v>
      </c>
      <c r="AE100" s="14" t="s">
        <v>38</v>
      </c>
      <c r="AF100" s="14" t="s">
        <v>39</v>
      </c>
      <c r="AG100" s="38"/>
      <c r="AH100" s="28" t="s">
        <v>316</v>
      </c>
    </row>
    <row r="101" spans="1:34" ht="30" customHeight="1">
      <c r="A101" s="31">
        <v>92</v>
      </c>
      <c r="B101" s="33" t="s">
        <v>269</v>
      </c>
      <c r="C101" s="32" t="s">
        <v>61</v>
      </c>
      <c r="D101" s="16" t="s">
        <v>76</v>
      </c>
      <c r="E101" s="43" t="s">
        <v>270</v>
      </c>
      <c r="F101" s="42" t="s">
        <v>273</v>
      </c>
      <c r="G101" s="42" t="s">
        <v>274</v>
      </c>
      <c r="H101" s="43" t="s">
        <v>278</v>
      </c>
      <c r="I101" s="44" t="s">
        <v>286</v>
      </c>
      <c r="J101" s="43" t="s">
        <v>33</v>
      </c>
      <c r="K101" s="10" t="s">
        <v>34</v>
      </c>
      <c r="L101" s="11">
        <v>49.86</v>
      </c>
      <c r="M101" s="11">
        <v>12.42</v>
      </c>
      <c r="N101" s="11">
        <v>62.28</v>
      </c>
      <c r="O101" s="10" t="s">
        <v>52</v>
      </c>
      <c r="P101" s="10" t="s">
        <v>46</v>
      </c>
      <c r="Q101" s="10" t="s">
        <v>49</v>
      </c>
      <c r="R101" s="10" t="s">
        <v>50</v>
      </c>
      <c r="S101" s="12">
        <v>1000000</v>
      </c>
      <c r="T101" s="12">
        <v>357120</v>
      </c>
      <c r="U101" s="12">
        <f t="shared" si="4"/>
        <v>37700000</v>
      </c>
      <c r="V101" s="12">
        <f t="shared" si="5"/>
        <v>143030</v>
      </c>
      <c r="W101" s="12">
        <v>142840</v>
      </c>
      <c r="X101" s="13" t="s">
        <v>38</v>
      </c>
      <c r="Y101" s="13" t="s">
        <v>39</v>
      </c>
      <c r="Z101" s="12">
        <v>2000000</v>
      </c>
      <c r="AA101" s="12">
        <v>436650</v>
      </c>
      <c r="AB101" s="12">
        <f t="shared" si="6"/>
        <v>46900000</v>
      </c>
      <c r="AC101" s="12">
        <f t="shared" si="7"/>
        <v>174730</v>
      </c>
      <c r="AD101" s="24">
        <v>174660</v>
      </c>
      <c r="AE101" s="14" t="s">
        <v>38</v>
      </c>
      <c r="AF101" s="14" t="s">
        <v>39</v>
      </c>
      <c r="AG101" s="30"/>
      <c r="AH101" s="28" t="s">
        <v>317</v>
      </c>
    </row>
    <row r="102" spans="1:34" ht="30" customHeight="1">
      <c r="A102" s="31">
        <v>93</v>
      </c>
      <c r="B102" s="33" t="s">
        <v>269</v>
      </c>
      <c r="C102" s="32" t="s">
        <v>61</v>
      </c>
      <c r="D102" s="16" t="s">
        <v>76</v>
      </c>
      <c r="E102" s="43" t="s">
        <v>270</v>
      </c>
      <c r="F102" s="42" t="s">
        <v>40</v>
      </c>
      <c r="G102" s="42" t="s">
        <v>53</v>
      </c>
      <c r="H102" s="43" t="s">
        <v>80</v>
      </c>
      <c r="I102" s="44" t="s">
        <v>287</v>
      </c>
      <c r="J102" s="43" t="s">
        <v>33</v>
      </c>
      <c r="K102" s="10" t="s">
        <v>34</v>
      </c>
      <c r="L102" s="11">
        <v>21.71</v>
      </c>
      <c r="M102" s="11">
        <v>29.067799999999998</v>
      </c>
      <c r="N102" s="11">
        <v>50.777799999999999</v>
      </c>
      <c r="O102" s="10" t="s">
        <v>35</v>
      </c>
      <c r="P102" s="10" t="s">
        <v>45</v>
      </c>
      <c r="Q102" s="10" t="s">
        <v>36</v>
      </c>
      <c r="R102" s="10" t="s">
        <v>62</v>
      </c>
      <c r="S102" s="12">
        <v>1000000</v>
      </c>
      <c r="T102" s="12">
        <v>196210</v>
      </c>
      <c r="U102" s="12">
        <f t="shared" si="4"/>
        <v>21100000</v>
      </c>
      <c r="V102" s="12">
        <f t="shared" si="5"/>
        <v>78960</v>
      </c>
      <c r="W102" s="12">
        <v>78480</v>
      </c>
      <c r="X102" s="13" t="s">
        <v>38</v>
      </c>
      <c r="Y102" s="13" t="s">
        <v>39</v>
      </c>
      <c r="Z102" s="12">
        <v>2000000</v>
      </c>
      <c r="AA102" s="12">
        <v>237170</v>
      </c>
      <c r="AB102" s="12">
        <f t="shared" si="6"/>
        <v>26300000</v>
      </c>
      <c r="AC102" s="12">
        <f t="shared" si="7"/>
        <v>95420</v>
      </c>
      <c r="AD102" s="24">
        <v>94860</v>
      </c>
      <c r="AE102" s="14" t="s">
        <v>38</v>
      </c>
      <c r="AF102" s="14" t="s">
        <v>39</v>
      </c>
      <c r="AG102" s="30"/>
      <c r="AH102" s="28" t="s">
        <v>318</v>
      </c>
    </row>
    <row r="103" spans="1:34" ht="30" customHeight="1">
      <c r="A103" s="31">
        <v>94</v>
      </c>
      <c r="B103" s="33" t="s">
        <v>269</v>
      </c>
      <c r="C103" s="32" t="s">
        <v>61</v>
      </c>
      <c r="D103" s="16" t="s">
        <v>76</v>
      </c>
      <c r="E103" s="43" t="s">
        <v>270</v>
      </c>
      <c r="F103" s="42" t="s">
        <v>40</v>
      </c>
      <c r="G103" s="42" t="s">
        <v>53</v>
      </c>
      <c r="H103" s="43" t="s">
        <v>80</v>
      </c>
      <c r="I103" s="44" t="s">
        <v>288</v>
      </c>
      <c r="J103" s="43" t="s">
        <v>33</v>
      </c>
      <c r="K103" s="10" t="s">
        <v>34</v>
      </c>
      <c r="L103" s="11">
        <v>21.71</v>
      </c>
      <c r="M103" s="11">
        <v>29.067799999999998</v>
      </c>
      <c r="N103" s="11">
        <v>50.777799999999999</v>
      </c>
      <c r="O103" s="10" t="s">
        <v>35</v>
      </c>
      <c r="P103" s="10" t="s">
        <v>47</v>
      </c>
      <c r="Q103" s="10" t="s">
        <v>36</v>
      </c>
      <c r="R103" s="10" t="s">
        <v>62</v>
      </c>
      <c r="S103" s="12">
        <v>1000000</v>
      </c>
      <c r="T103" s="12">
        <v>210380</v>
      </c>
      <c r="U103" s="12">
        <f t="shared" si="4"/>
        <v>22600000</v>
      </c>
      <c r="V103" s="12">
        <f t="shared" si="5"/>
        <v>84380</v>
      </c>
      <c r="W103" s="12">
        <v>84150</v>
      </c>
      <c r="X103" s="13" t="s">
        <v>38</v>
      </c>
      <c r="Y103" s="13" t="s">
        <v>39</v>
      </c>
      <c r="Z103" s="12">
        <v>2000000</v>
      </c>
      <c r="AA103" s="12">
        <v>254890</v>
      </c>
      <c r="AB103" s="12">
        <f t="shared" si="6"/>
        <v>28200000</v>
      </c>
      <c r="AC103" s="12">
        <f t="shared" si="7"/>
        <v>102050</v>
      </c>
      <c r="AD103" s="24">
        <v>101950</v>
      </c>
      <c r="AE103" s="14" t="s">
        <v>38</v>
      </c>
      <c r="AF103" s="14" t="s">
        <v>39</v>
      </c>
      <c r="AG103" s="30"/>
      <c r="AH103" s="28" t="s">
        <v>319</v>
      </c>
    </row>
    <row r="104" spans="1:34" ht="30" customHeight="1">
      <c r="A104" s="31">
        <v>95</v>
      </c>
      <c r="B104" s="33" t="s">
        <v>269</v>
      </c>
      <c r="C104" s="32" t="s">
        <v>61</v>
      </c>
      <c r="D104" s="16" t="s">
        <v>76</v>
      </c>
      <c r="E104" s="43" t="s">
        <v>270</v>
      </c>
      <c r="F104" s="42" t="s">
        <v>40</v>
      </c>
      <c r="G104" s="42" t="s">
        <v>53</v>
      </c>
      <c r="H104" s="43" t="s">
        <v>80</v>
      </c>
      <c r="I104" s="44" t="s">
        <v>289</v>
      </c>
      <c r="J104" s="43" t="s">
        <v>33</v>
      </c>
      <c r="K104" s="10" t="s">
        <v>34</v>
      </c>
      <c r="L104" s="11">
        <v>17.329999999999998</v>
      </c>
      <c r="M104" s="11">
        <v>23.254300000000001</v>
      </c>
      <c r="N104" s="11">
        <v>40.584299999999999</v>
      </c>
      <c r="O104" s="10" t="s">
        <v>35</v>
      </c>
      <c r="P104" s="10" t="s">
        <v>48</v>
      </c>
      <c r="Q104" s="10" t="s">
        <v>36</v>
      </c>
      <c r="R104" s="10" t="s">
        <v>62</v>
      </c>
      <c r="S104" s="12">
        <v>1000000</v>
      </c>
      <c r="T104" s="12">
        <v>212630</v>
      </c>
      <c r="U104" s="12">
        <f t="shared" si="4"/>
        <v>22800000</v>
      </c>
      <c r="V104" s="12">
        <f t="shared" si="5"/>
        <v>85460</v>
      </c>
      <c r="W104" s="12">
        <v>85050</v>
      </c>
      <c r="X104" s="13" t="s">
        <v>38</v>
      </c>
      <c r="Y104" s="13" t="s">
        <v>39</v>
      </c>
      <c r="Z104" s="12">
        <v>2000000</v>
      </c>
      <c r="AA104" s="12">
        <v>258240</v>
      </c>
      <c r="AB104" s="12">
        <f t="shared" si="6"/>
        <v>28500000</v>
      </c>
      <c r="AC104" s="12">
        <f t="shared" si="7"/>
        <v>103650</v>
      </c>
      <c r="AD104" s="24">
        <v>103290</v>
      </c>
      <c r="AE104" s="14" t="s">
        <v>38</v>
      </c>
      <c r="AF104" s="14" t="s">
        <v>39</v>
      </c>
      <c r="AG104" s="30"/>
      <c r="AH104" s="28" t="s">
        <v>320</v>
      </c>
    </row>
    <row r="105" spans="1:34" ht="30" customHeight="1">
      <c r="A105" s="31">
        <v>96</v>
      </c>
      <c r="B105" s="33" t="s">
        <v>269</v>
      </c>
      <c r="C105" s="32" t="s">
        <v>61</v>
      </c>
      <c r="D105" s="16" t="s">
        <v>76</v>
      </c>
      <c r="E105" s="43" t="s">
        <v>270</v>
      </c>
      <c r="F105" s="42" t="s">
        <v>40</v>
      </c>
      <c r="G105" s="42" t="s">
        <v>53</v>
      </c>
      <c r="H105" s="43" t="s">
        <v>80</v>
      </c>
      <c r="I105" s="44" t="s">
        <v>290</v>
      </c>
      <c r="J105" s="43" t="s">
        <v>33</v>
      </c>
      <c r="K105" s="10" t="s">
        <v>34</v>
      </c>
      <c r="L105" s="11">
        <v>17.11</v>
      </c>
      <c r="M105" s="11">
        <v>23.1968</v>
      </c>
      <c r="N105" s="11">
        <v>40.306800000000003</v>
      </c>
      <c r="O105" s="10" t="s">
        <v>35</v>
      </c>
      <c r="P105" s="10" t="s">
        <v>41</v>
      </c>
      <c r="Q105" s="10" t="s">
        <v>36</v>
      </c>
      <c r="R105" s="10" t="s">
        <v>62</v>
      </c>
      <c r="S105" s="12">
        <v>1000000</v>
      </c>
      <c r="T105" s="12">
        <v>207130</v>
      </c>
      <c r="U105" s="12">
        <f t="shared" si="4"/>
        <v>22300000</v>
      </c>
      <c r="V105" s="12">
        <f t="shared" si="5"/>
        <v>82880</v>
      </c>
      <c r="W105" s="12">
        <v>82850</v>
      </c>
      <c r="X105" s="13" t="s">
        <v>38</v>
      </c>
      <c r="Y105" s="13" t="s">
        <v>39</v>
      </c>
      <c r="Z105" s="12">
        <v>2000000</v>
      </c>
      <c r="AA105" s="12">
        <v>251380</v>
      </c>
      <c r="AB105" s="12">
        <f t="shared" si="6"/>
        <v>27800000</v>
      </c>
      <c r="AC105" s="12">
        <f t="shared" si="7"/>
        <v>100880</v>
      </c>
      <c r="AD105" s="24">
        <v>100550</v>
      </c>
      <c r="AE105" s="14" t="s">
        <v>38</v>
      </c>
      <c r="AF105" s="14" t="s">
        <v>39</v>
      </c>
      <c r="AG105" s="30"/>
      <c r="AH105" s="28" t="s">
        <v>321</v>
      </c>
    </row>
    <row r="106" spans="1:34" ht="30" customHeight="1">
      <c r="A106" s="31">
        <v>97</v>
      </c>
      <c r="B106" s="33" t="s">
        <v>269</v>
      </c>
      <c r="C106" s="32" t="s">
        <v>61</v>
      </c>
      <c r="D106" s="16" t="s">
        <v>76</v>
      </c>
      <c r="E106" s="43" t="s">
        <v>270</v>
      </c>
      <c r="F106" s="42" t="s">
        <v>40</v>
      </c>
      <c r="G106" s="42" t="s">
        <v>53</v>
      </c>
      <c r="H106" s="46" t="s">
        <v>80</v>
      </c>
      <c r="I106" s="44" t="s">
        <v>291</v>
      </c>
      <c r="J106" s="43" t="s">
        <v>33</v>
      </c>
      <c r="K106" s="10" t="s">
        <v>34</v>
      </c>
      <c r="L106" s="11">
        <v>17.11</v>
      </c>
      <c r="M106" s="11">
        <v>23.1968</v>
      </c>
      <c r="N106" s="11">
        <v>40.306800000000003</v>
      </c>
      <c r="O106" s="10" t="s">
        <v>35</v>
      </c>
      <c r="P106" s="10" t="s">
        <v>41</v>
      </c>
      <c r="Q106" s="10" t="s">
        <v>36</v>
      </c>
      <c r="R106" s="10" t="s">
        <v>62</v>
      </c>
      <c r="S106" s="12">
        <v>1000000</v>
      </c>
      <c r="T106" s="12">
        <v>207130</v>
      </c>
      <c r="U106" s="12">
        <f t="shared" si="4"/>
        <v>22300000</v>
      </c>
      <c r="V106" s="12">
        <f t="shared" si="5"/>
        <v>82880</v>
      </c>
      <c r="W106" s="12">
        <v>82850</v>
      </c>
      <c r="X106" s="13" t="s">
        <v>38</v>
      </c>
      <c r="Y106" s="13" t="s">
        <v>39</v>
      </c>
      <c r="Z106" s="12">
        <v>2000000</v>
      </c>
      <c r="AA106" s="12">
        <v>251380</v>
      </c>
      <c r="AB106" s="12">
        <f t="shared" si="6"/>
        <v>27800000</v>
      </c>
      <c r="AC106" s="12">
        <f t="shared" si="7"/>
        <v>100880</v>
      </c>
      <c r="AD106" s="24">
        <v>100550</v>
      </c>
      <c r="AE106" s="14" t="s">
        <v>38</v>
      </c>
      <c r="AF106" s="14" t="s">
        <v>39</v>
      </c>
      <c r="AG106" s="30"/>
      <c r="AH106" s="28" t="s">
        <v>322</v>
      </c>
    </row>
    <row r="107" spans="1:34" ht="30" customHeight="1">
      <c r="A107" s="31">
        <v>98</v>
      </c>
      <c r="B107" s="33" t="s">
        <v>269</v>
      </c>
      <c r="C107" s="32" t="s">
        <v>61</v>
      </c>
      <c r="D107" s="16" t="s">
        <v>76</v>
      </c>
      <c r="E107" s="43" t="s">
        <v>270</v>
      </c>
      <c r="F107" s="42" t="s">
        <v>40</v>
      </c>
      <c r="G107" s="42" t="s">
        <v>53</v>
      </c>
      <c r="H107" s="47" t="s">
        <v>80</v>
      </c>
      <c r="I107" s="44" t="s">
        <v>209</v>
      </c>
      <c r="J107" s="43" t="s">
        <v>33</v>
      </c>
      <c r="K107" s="10" t="s">
        <v>34</v>
      </c>
      <c r="L107" s="11">
        <v>17.329999999999998</v>
      </c>
      <c r="M107" s="11">
        <v>23.254300000000001</v>
      </c>
      <c r="N107" s="11">
        <v>40.584299999999999</v>
      </c>
      <c r="O107" s="10" t="s">
        <v>35</v>
      </c>
      <c r="P107" s="10" t="s">
        <v>73</v>
      </c>
      <c r="Q107" s="10" t="s">
        <v>36</v>
      </c>
      <c r="R107" s="10" t="s">
        <v>62</v>
      </c>
      <c r="S107" s="12">
        <v>1000000</v>
      </c>
      <c r="T107" s="12">
        <v>212630</v>
      </c>
      <c r="U107" s="12">
        <f t="shared" si="4"/>
        <v>22800000</v>
      </c>
      <c r="V107" s="12">
        <f t="shared" si="5"/>
        <v>85460</v>
      </c>
      <c r="W107" s="12">
        <v>85050</v>
      </c>
      <c r="X107" s="13" t="s">
        <v>38</v>
      </c>
      <c r="Y107" s="13" t="s">
        <v>39</v>
      </c>
      <c r="Z107" s="12">
        <v>2000000</v>
      </c>
      <c r="AA107" s="12">
        <v>258240</v>
      </c>
      <c r="AB107" s="12">
        <f t="shared" si="6"/>
        <v>28500000</v>
      </c>
      <c r="AC107" s="12">
        <f t="shared" si="7"/>
        <v>103650</v>
      </c>
      <c r="AD107" s="24">
        <v>103290</v>
      </c>
      <c r="AE107" s="14" t="s">
        <v>38</v>
      </c>
      <c r="AF107" s="14" t="s">
        <v>39</v>
      </c>
      <c r="AG107" s="30"/>
      <c r="AH107" s="28" t="s">
        <v>323</v>
      </c>
    </row>
    <row r="108" spans="1:34" ht="30" customHeight="1">
      <c r="A108" s="31">
        <v>99</v>
      </c>
      <c r="B108" s="33" t="s">
        <v>269</v>
      </c>
      <c r="C108" s="32" t="s">
        <v>61</v>
      </c>
      <c r="D108" s="16" t="s">
        <v>76</v>
      </c>
      <c r="E108" s="43" t="s">
        <v>270</v>
      </c>
      <c r="F108" s="42" t="s">
        <v>275</v>
      </c>
      <c r="G108" s="42" t="s">
        <v>276</v>
      </c>
      <c r="H108" s="45" t="s">
        <v>80</v>
      </c>
      <c r="I108" s="44" t="s">
        <v>292</v>
      </c>
      <c r="J108" s="43" t="s">
        <v>33</v>
      </c>
      <c r="K108" s="10" t="s">
        <v>34</v>
      </c>
      <c r="L108" s="11">
        <v>46.17</v>
      </c>
      <c r="M108" s="11">
        <v>13.33</v>
      </c>
      <c r="N108" s="11">
        <v>59.5</v>
      </c>
      <c r="O108" s="10" t="s">
        <v>52</v>
      </c>
      <c r="P108" s="10" t="s">
        <v>43</v>
      </c>
      <c r="Q108" s="10" t="s">
        <v>49</v>
      </c>
      <c r="R108" s="10" t="s">
        <v>50</v>
      </c>
      <c r="S108" s="12">
        <v>1000000</v>
      </c>
      <c r="T108" s="12">
        <v>395230</v>
      </c>
      <c r="U108" s="12">
        <f t="shared" si="4"/>
        <v>41600000</v>
      </c>
      <c r="V108" s="12">
        <f t="shared" si="5"/>
        <v>158390</v>
      </c>
      <c r="W108" s="12">
        <v>158090</v>
      </c>
      <c r="X108" s="13" t="s">
        <v>38</v>
      </c>
      <c r="Y108" s="13" t="s">
        <v>39</v>
      </c>
      <c r="Z108" s="12">
        <v>2000000</v>
      </c>
      <c r="AA108" s="12">
        <v>484480</v>
      </c>
      <c r="AB108" s="12">
        <f t="shared" si="6"/>
        <v>51800000</v>
      </c>
      <c r="AC108" s="12">
        <f t="shared" si="7"/>
        <v>193980</v>
      </c>
      <c r="AD108" s="24">
        <v>193790</v>
      </c>
      <c r="AE108" s="14" t="s">
        <v>38</v>
      </c>
      <c r="AF108" s="14" t="s">
        <v>39</v>
      </c>
      <c r="AG108" s="30"/>
      <c r="AH108" s="28" t="s">
        <v>324</v>
      </c>
    </row>
    <row r="109" spans="1:34" ht="30" customHeight="1">
      <c r="A109" s="31">
        <v>100</v>
      </c>
      <c r="B109" s="33" t="s">
        <v>294</v>
      </c>
      <c r="C109" s="32" t="s">
        <v>61</v>
      </c>
      <c r="D109" s="16" t="s">
        <v>76</v>
      </c>
      <c r="E109" s="43" t="s">
        <v>295</v>
      </c>
      <c r="F109" s="42" t="s">
        <v>296</v>
      </c>
      <c r="G109" s="42" t="s">
        <v>97</v>
      </c>
      <c r="H109" s="43" t="s">
        <v>80</v>
      </c>
      <c r="I109" s="43" t="s">
        <v>297</v>
      </c>
      <c r="J109" s="43" t="s">
        <v>33</v>
      </c>
      <c r="K109" s="10" t="s">
        <v>34</v>
      </c>
      <c r="L109" s="11">
        <v>24.28</v>
      </c>
      <c r="M109" s="11">
        <v>12.65</v>
      </c>
      <c r="N109" s="11">
        <v>36.93</v>
      </c>
      <c r="O109" s="10" t="s">
        <v>35</v>
      </c>
      <c r="P109" s="10" t="s">
        <v>47</v>
      </c>
      <c r="Q109" s="10" t="s">
        <v>36</v>
      </c>
      <c r="R109" s="10" t="s">
        <v>37</v>
      </c>
      <c r="S109" s="12">
        <v>1000000</v>
      </c>
      <c r="T109" s="12">
        <v>191390</v>
      </c>
      <c r="U109" s="12">
        <f t="shared" si="4"/>
        <v>20600000</v>
      </c>
      <c r="V109" s="12">
        <f t="shared" si="5"/>
        <v>77050</v>
      </c>
      <c r="W109" s="12">
        <v>76550</v>
      </c>
      <c r="X109" s="13" t="s">
        <v>38</v>
      </c>
      <c r="Y109" s="13" t="s">
        <v>39</v>
      </c>
      <c r="Z109" s="12">
        <v>2000000</v>
      </c>
      <c r="AA109" s="12">
        <v>231830</v>
      </c>
      <c r="AB109" s="12">
        <f t="shared" si="6"/>
        <v>25800000</v>
      </c>
      <c r="AC109" s="12">
        <f t="shared" si="7"/>
        <v>92990</v>
      </c>
      <c r="AD109" s="24">
        <v>92730</v>
      </c>
      <c r="AE109" s="14" t="s">
        <v>38</v>
      </c>
      <c r="AF109" s="14" t="s">
        <v>39</v>
      </c>
      <c r="AG109" s="30" t="s">
        <v>85</v>
      </c>
      <c r="AH109" s="28" t="s">
        <v>325</v>
      </c>
    </row>
    <row r="110" spans="1:34" ht="30" customHeight="1">
      <c r="A110" s="31">
        <v>101</v>
      </c>
      <c r="B110" s="39" t="s">
        <v>298</v>
      </c>
      <c r="C110" s="32" t="s">
        <v>61</v>
      </c>
      <c r="D110" s="16" t="s">
        <v>76</v>
      </c>
      <c r="E110" s="43" t="s">
        <v>306</v>
      </c>
      <c r="F110" s="42" t="s">
        <v>98</v>
      </c>
      <c r="G110" s="42" t="s">
        <v>99</v>
      </c>
      <c r="H110" s="43" t="s">
        <v>80</v>
      </c>
      <c r="I110" s="43" t="s">
        <v>114</v>
      </c>
      <c r="J110" s="43" t="s">
        <v>33</v>
      </c>
      <c r="K110" s="10" t="s">
        <v>34</v>
      </c>
      <c r="L110" s="10">
        <v>48.14</v>
      </c>
      <c r="M110" s="11">
        <v>6.4530000000000003</v>
      </c>
      <c r="N110" s="11">
        <v>54.593000000000004</v>
      </c>
      <c r="O110" s="11" t="s">
        <v>52</v>
      </c>
      <c r="P110" s="10" t="s">
        <v>51</v>
      </c>
      <c r="Q110" s="10" t="s">
        <v>49</v>
      </c>
      <c r="R110" s="10" t="s">
        <v>100</v>
      </c>
      <c r="S110" s="12">
        <v>1000000</v>
      </c>
      <c r="T110" s="12">
        <v>238760</v>
      </c>
      <c r="U110" s="12">
        <f t="shared" si="4"/>
        <v>25500000</v>
      </c>
      <c r="V110" s="12">
        <f t="shared" si="5"/>
        <v>95840</v>
      </c>
      <c r="W110" s="12">
        <v>95500</v>
      </c>
      <c r="X110" s="13" t="s">
        <v>38</v>
      </c>
      <c r="Y110" s="13" t="s">
        <v>39</v>
      </c>
      <c r="Z110" s="12">
        <v>2000000</v>
      </c>
      <c r="AA110" s="12">
        <v>290990</v>
      </c>
      <c r="AB110" s="12">
        <f t="shared" si="6"/>
        <v>31900000</v>
      </c>
      <c r="AC110" s="12">
        <f t="shared" si="7"/>
        <v>116570</v>
      </c>
      <c r="AD110" s="12">
        <v>116390</v>
      </c>
      <c r="AE110" s="14" t="s">
        <v>38</v>
      </c>
      <c r="AF110" s="14" t="s">
        <v>39</v>
      </c>
      <c r="AG110" s="30"/>
      <c r="AH110" s="28" t="s">
        <v>326</v>
      </c>
    </row>
    <row r="111" spans="1:34" ht="30" customHeight="1">
      <c r="A111" s="31">
        <v>102</v>
      </c>
      <c r="B111" s="39" t="s">
        <v>298</v>
      </c>
      <c r="C111" s="32" t="s">
        <v>61</v>
      </c>
      <c r="D111" s="16" t="s">
        <v>76</v>
      </c>
      <c r="E111" s="43" t="s">
        <v>306</v>
      </c>
      <c r="F111" s="42" t="s">
        <v>299</v>
      </c>
      <c r="G111" s="42" t="s">
        <v>300</v>
      </c>
      <c r="H111" s="43" t="s">
        <v>80</v>
      </c>
      <c r="I111" s="43" t="s">
        <v>301</v>
      </c>
      <c r="J111" s="43" t="s">
        <v>33</v>
      </c>
      <c r="K111" s="10" t="s">
        <v>34</v>
      </c>
      <c r="L111" s="10">
        <v>25.152999999999999</v>
      </c>
      <c r="M111" s="11">
        <v>29.513999999999999</v>
      </c>
      <c r="N111" s="11">
        <v>54.667000000000002</v>
      </c>
      <c r="O111" s="11" t="s">
        <v>35</v>
      </c>
      <c r="P111" s="10" t="s">
        <v>46</v>
      </c>
      <c r="Q111" s="10" t="s">
        <v>36</v>
      </c>
      <c r="R111" s="10" t="s">
        <v>37</v>
      </c>
      <c r="S111" s="12">
        <v>1000000</v>
      </c>
      <c r="T111" s="12">
        <v>169220</v>
      </c>
      <c r="U111" s="12">
        <f t="shared" si="4"/>
        <v>18400000</v>
      </c>
      <c r="V111" s="12">
        <f t="shared" si="5"/>
        <v>67720</v>
      </c>
      <c r="W111" s="12">
        <v>67680</v>
      </c>
      <c r="X111" s="13" t="s">
        <v>38</v>
      </c>
      <c r="Y111" s="13" t="s">
        <v>39</v>
      </c>
      <c r="Z111" s="12">
        <v>2000000</v>
      </c>
      <c r="AA111" s="12">
        <v>204530</v>
      </c>
      <c r="AB111" s="12">
        <f t="shared" si="6"/>
        <v>23000000</v>
      </c>
      <c r="AC111" s="12">
        <f t="shared" si="7"/>
        <v>82030</v>
      </c>
      <c r="AD111" s="12">
        <v>81810</v>
      </c>
      <c r="AE111" s="14" t="s">
        <v>38</v>
      </c>
      <c r="AF111" s="14" t="s">
        <v>39</v>
      </c>
      <c r="AG111" s="30"/>
      <c r="AH111" s="28" t="s">
        <v>327</v>
      </c>
    </row>
    <row r="112" spans="1:34" ht="30" customHeight="1">
      <c r="A112" s="31">
        <v>103</v>
      </c>
      <c r="B112" s="39" t="s">
        <v>298</v>
      </c>
      <c r="C112" s="32" t="s">
        <v>61</v>
      </c>
      <c r="D112" s="16" t="s">
        <v>76</v>
      </c>
      <c r="E112" s="43" t="s">
        <v>306</v>
      </c>
      <c r="F112" s="42" t="s">
        <v>299</v>
      </c>
      <c r="G112" s="42" t="s">
        <v>300</v>
      </c>
      <c r="H112" s="43" t="s">
        <v>80</v>
      </c>
      <c r="I112" s="43" t="s">
        <v>302</v>
      </c>
      <c r="J112" s="43" t="s">
        <v>33</v>
      </c>
      <c r="K112" s="10" t="s">
        <v>34</v>
      </c>
      <c r="L112" s="10">
        <v>25.152999999999999</v>
      </c>
      <c r="M112" s="11">
        <v>29.437000000000001</v>
      </c>
      <c r="N112" s="11">
        <v>54.59</v>
      </c>
      <c r="O112" s="11" t="s">
        <v>35</v>
      </c>
      <c r="P112" s="10" t="s">
        <v>46</v>
      </c>
      <c r="Q112" s="10" t="s">
        <v>36</v>
      </c>
      <c r="R112" s="10" t="s">
        <v>37</v>
      </c>
      <c r="S112" s="12">
        <v>1000000</v>
      </c>
      <c r="T112" s="12">
        <v>168970</v>
      </c>
      <c r="U112" s="12">
        <f t="shared" si="4"/>
        <v>18300000</v>
      </c>
      <c r="V112" s="12">
        <f t="shared" si="5"/>
        <v>68050</v>
      </c>
      <c r="W112" s="12">
        <v>67580</v>
      </c>
      <c r="X112" s="13" t="s">
        <v>38</v>
      </c>
      <c r="Y112" s="13" t="s">
        <v>39</v>
      </c>
      <c r="Z112" s="12">
        <v>2000000</v>
      </c>
      <c r="AA112" s="12">
        <v>204220</v>
      </c>
      <c r="AB112" s="12">
        <f t="shared" si="6"/>
        <v>23000000</v>
      </c>
      <c r="AC112" s="12">
        <f t="shared" si="7"/>
        <v>81720</v>
      </c>
      <c r="AD112" s="12">
        <v>81680</v>
      </c>
      <c r="AE112" s="14" t="s">
        <v>38</v>
      </c>
      <c r="AF112" s="14" t="s">
        <v>39</v>
      </c>
      <c r="AG112" s="30"/>
      <c r="AH112" s="28" t="s">
        <v>328</v>
      </c>
    </row>
    <row r="113" spans="1:34" ht="30" customHeight="1">
      <c r="A113" s="31">
        <v>104</v>
      </c>
      <c r="B113" s="39" t="s">
        <v>298</v>
      </c>
      <c r="C113" s="32" t="s">
        <v>61</v>
      </c>
      <c r="D113" s="16" t="s">
        <v>76</v>
      </c>
      <c r="E113" s="43" t="s">
        <v>306</v>
      </c>
      <c r="F113" s="42" t="s">
        <v>299</v>
      </c>
      <c r="G113" s="42" t="s">
        <v>300</v>
      </c>
      <c r="H113" s="43" t="s">
        <v>80</v>
      </c>
      <c r="I113" s="43" t="s">
        <v>303</v>
      </c>
      <c r="J113" s="43" t="s">
        <v>33</v>
      </c>
      <c r="K113" s="10" t="s">
        <v>34</v>
      </c>
      <c r="L113" s="10">
        <v>25.152999999999999</v>
      </c>
      <c r="M113" s="11">
        <v>29.513999999999999</v>
      </c>
      <c r="N113" s="11">
        <v>54.667000000000002</v>
      </c>
      <c r="O113" s="11" t="s">
        <v>35</v>
      </c>
      <c r="P113" s="10" t="s">
        <v>46</v>
      </c>
      <c r="Q113" s="10" t="s">
        <v>36</v>
      </c>
      <c r="R113" s="10" t="s">
        <v>37</v>
      </c>
      <c r="S113" s="12">
        <v>1000000</v>
      </c>
      <c r="T113" s="12">
        <v>169220</v>
      </c>
      <c r="U113" s="12">
        <f t="shared" si="4"/>
        <v>18400000</v>
      </c>
      <c r="V113" s="12">
        <f t="shared" si="5"/>
        <v>67720</v>
      </c>
      <c r="W113" s="12">
        <v>67680</v>
      </c>
      <c r="X113" s="13" t="s">
        <v>38</v>
      </c>
      <c r="Y113" s="13" t="s">
        <v>39</v>
      </c>
      <c r="Z113" s="12">
        <v>2000000</v>
      </c>
      <c r="AA113" s="12">
        <v>204530</v>
      </c>
      <c r="AB113" s="12">
        <f t="shared" si="6"/>
        <v>23000000</v>
      </c>
      <c r="AC113" s="12">
        <f t="shared" si="7"/>
        <v>82030</v>
      </c>
      <c r="AD113" s="12">
        <v>81810</v>
      </c>
      <c r="AE113" s="14" t="s">
        <v>38</v>
      </c>
      <c r="AF113" s="14" t="s">
        <v>39</v>
      </c>
      <c r="AG113" s="30"/>
      <c r="AH113" s="28" t="s">
        <v>329</v>
      </c>
    </row>
    <row r="114" spans="1:34" ht="30" customHeight="1">
      <c r="A114" s="31">
        <v>105</v>
      </c>
      <c r="B114" s="39" t="s">
        <v>298</v>
      </c>
      <c r="C114" s="32" t="s">
        <v>61</v>
      </c>
      <c r="D114" s="16" t="s">
        <v>76</v>
      </c>
      <c r="E114" s="43" t="s">
        <v>306</v>
      </c>
      <c r="F114" s="42" t="s">
        <v>44</v>
      </c>
      <c r="G114" s="42" t="s">
        <v>54</v>
      </c>
      <c r="H114" s="43" t="s">
        <v>80</v>
      </c>
      <c r="I114" s="43" t="s">
        <v>197</v>
      </c>
      <c r="J114" s="43" t="s">
        <v>33</v>
      </c>
      <c r="K114" s="10" t="s">
        <v>34</v>
      </c>
      <c r="L114" s="10">
        <v>19.144400000000001</v>
      </c>
      <c r="M114" s="11">
        <v>37.030299999999997</v>
      </c>
      <c r="N114" s="11">
        <v>56.174700000000001</v>
      </c>
      <c r="O114" s="11" t="s">
        <v>35</v>
      </c>
      <c r="P114" s="10" t="s">
        <v>48</v>
      </c>
      <c r="Q114" s="10" t="s">
        <v>36</v>
      </c>
      <c r="R114" s="10" t="s">
        <v>37</v>
      </c>
      <c r="S114" s="12">
        <v>1000000</v>
      </c>
      <c r="T114" s="12">
        <v>189210</v>
      </c>
      <c r="U114" s="12">
        <f t="shared" si="4"/>
        <v>20400000</v>
      </c>
      <c r="V114" s="12">
        <f t="shared" si="5"/>
        <v>76040</v>
      </c>
      <c r="W114" s="12">
        <v>75680</v>
      </c>
      <c r="X114" s="13" t="s">
        <v>38</v>
      </c>
      <c r="Y114" s="13" t="s">
        <v>39</v>
      </c>
      <c r="Z114" s="12">
        <v>2000000</v>
      </c>
      <c r="AA114" s="12">
        <v>230270</v>
      </c>
      <c r="AB114" s="12">
        <f t="shared" si="6"/>
        <v>25600000</v>
      </c>
      <c r="AC114" s="12">
        <f t="shared" si="7"/>
        <v>92600</v>
      </c>
      <c r="AD114" s="12">
        <v>92100</v>
      </c>
      <c r="AE114" s="14" t="s">
        <v>38</v>
      </c>
      <c r="AF114" s="14" t="s">
        <v>39</v>
      </c>
      <c r="AG114" s="30"/>
      <c r="AH114" s="28" t="s">
        <v>330</v>
      </c>
    </row>
    <row r="115" spans="1:34" ht="30" customHeight="1">
      <c r="A115" s="31">
        <v>106</v>
      </c>
      <c r="B115" s="39" t="s">
        <v>298</v>
      </c>
      <c r="C115" s="32" t="s">
        <v>61</v>
      </c>
      <c r="D115" s="16" t="s">
        <v>76</v>
      </c>
      <c r="E115" s="43" t="s">
        <v>306</v>
      </c>
      <c r="F115" s="42" t="s">
        <v>44</v>
      </c>
      <c r="G115" s="42" t="s">
        <v>54</v>
      </c>
      <c r="H115" s="43" t="s">
        <v>80</v>
      </c>
      <c r="I115" s="43" t="s">
        <v>304</v>
      </c>
      <c r="J115" s="43" t="s">
        <v>33</v>
      </c>
      <c r="K115" s="10" t="s">
        <v>34</v>
      </c>
      <c r="L115" s="10">
        <v>19.144400000000001</v>
      </c>
      <c r="M115" s="11">
        <v>37.030299999999997</v>
      </c>
      <c r="N115" s="11">
        <v>56.174700000000001</v>
      </c>
      <c r="O115" s="11" t="s">
        <v>35</v>
      </c>
      <c r="P115" s="10" t="s">
        <v>41</v>
      </c>
      <c r="Q115" s="10" t="s">
        <v>36</v>
      </c>
      <c r="R115" s="10" t="s">
        <v>37</v>
      </c>
      <c r="S115" s="12">
        <v>1000000</v>
      </c>
      <c r="T115" s="12">
        <v>191040</v>
      </c>
      <c r="U115" s="12">
        <f t="shared" si="4"/>
        <v>20600000</v>
      </c>
      <c r="V115" s="12">
        <f t="shared" si="5"/>
        <v>76700</v>
      </c>
      <c r="W115" s="12">
        <v>76410</v>
      </c>
      <c r="X115" s="13" t="s">
        <v>38</v>
      </c>
      <c r="Y115" s="13" t="s">
        <v>39</v>
      </c>
      <c r="Z115" s="12">
        <v>2000000</v>
      </c>
      <c r="AA115" s="12">
        <v>232540</v>
      </c>
      <c r="AB115" s="12">
        <f t="shared" si="6"/>
        <v>25900000</v>
      </c>
      <c r="AC115" s="12">
        <f t="shared" si="7"/>
        <v>93120</v>
      </c>
      <c r="AD115" s="12">
        <v>93010</v>
      </c>
      <c r="AE115" s="14" t="s">
        <v>38</v>
      </c>
      <c r="AF115" s="14" t="s">
        <v>39</v>
      </c>
      <c r="AG115" s="30"/>
      <c r="AH115" s="28" t="s">
        <v>331</v>
      </c>
    </row>
    <row r="116" spans="1:34" ht="30" customHeight="1">
      <c r="A116" s="31">
        <v>107</v>
      </c>
      <c r="B116" s="39" t="s">
        <v>298</v>
      </c>
      <c r="C116" s="32" t="s">
        <v>61</v>
      </c>
      <c r="D116" s="16" t="s">
        <v>76</v>
      </c>
      <c r="E116" s="43" t="s">
        <v>306</v>
      </c>
      <c r="F116" s="42" t="s">
        <v>64</v>
      </c>
      <c r="G116" s="42" t="s">
        <v>65</v>
      </c>
      <c r="H116" s="43" t="s">
        <v>55</v>
      </c>
      <c r="I116" s="43" t="s">
        <v>134</v>
      </c>
      <c r="J116" s="43" t="s">
        <v>33</v>
      </c>
      <c r="K116" s="10" t="s">
        <v>34</v>
      </c>
      <c r="L116" s="10">
        <v>30.8871</v>
      </c>
      <c r="M116" s="11">
        <v>15.1755</v>
      </c>
      <c r="N116" s="11">
        <v>46.062600000000003</v>
      </c>
      <c r="O116" s="11" t="s">
        <v>35</v>
      </c>
      <c r="P116" s="10" t="s">
        <v>45</v>
      </c>
      <c r="Q116" s="10" t="s">
        <v>36</v>
      </c>
      <c r="R116" s="10" t="s">
        <v>37</v>
      </c>
      <c r="S116" s="12">
        <v>1000000</v>
      </c>
      <c r="T116" s="12">
        <v>215240</v>
      </c>
      <c r="U116" s="12">
        <f t="shared" si="4"/>
        <v>23100000</v>
      </c>
      <c r="V116" s="12">
        <f t="shared" si="5"/>
        <v>86320</v>
      </c>
      <c r="W116" s="12">
        <v>86090</v>
      </c>
      <c r="X116" s="13" t="s">
        <v>38</v>
      </c>
      <c r="Y116" s="13" t="s">
        <v>39</v>
      </c>
      <c r="Z116" s="12">
        <v>2000000</v>
      </c>
      <c r="AA116" s="12">
        <v>262370</v>
      </c>
      <c r="AB116" s="12">
        <f t="shared" si="6"/>
        <v>28900000</v>
      </c>
      <c r="AC116" s="12">
        <f t="shared" si="7"/>
        <v>105450</v>
      </c>
      <c r="AD116" s="12">
        <v>104940</v>
      </c>
      <c r="AE116" s="14" t="s">
        <v>38</v>
      </c>
      <c r="AF116" s="14" t="s">
        <v>39</v>
      </c>
      <c r="AG116" s="30"/>
      <c r="AH116" s="28" t="s">
        <v>332</v>
      </c>
    </row>
    <row r="117" spans="1:34" ht="30" customHeight="1">
      <c r="A117" s="31">
        <v>108</v>
      </c>
      <c r="B117" s="39" t="s">
        <v>298</v>
      </c>
      <c r="C117" s="32" t="s">
        <v>61</v>
      </c>
      <c r="D117" s="16" t="s">
        <v>76</v>
      </c>
      <c r="E117" s="43" t="s">
        <v>306</v>
      </c>
      <c r="F117" s="42" t="s">
        <v>64</v>
      </c>
      <c r="G117" s="42" t="s">
        <v>65</v>
      </c>
      <c r="H117" s="43" t="s">
        <v>55</v>
      </c>
      <c r="I117" s="43" t="s">
        <v>305</v>
      </c>
      <c r="J117" s="43" t="s">
        <v>33</v>
      </c>
      <c r="K117" s="10" t="s">
        <v>34</v>
      </c>
      <c r="L117" s="10">
        <v>30.8871</v>
      </c>
      <c r="M117" s="11">
        <v>15.1755</v>
      </c>
      <c r="N117" s="11">
        <v>46.062600000000003</v>
      </c>
      <c r="O117" s="11" t="s">
        <v>35</v>
      </c>
      <c r="P117" s="10" t="s">
        <v>48</v>
      </c>
      <c r="Q117" s="10" t="s">
        <v>36</v>
      </c>
      <c r="R117" s="10" t="s">
        <v>37</v>
      </c>
      <c r="S117" s="12">
        <v>1000000</v>
      </c>
      <c r="T117" s="12">
        <v>219690</v>
      </c>
      <c r="U117" s="12">
        <f t="shared" si="4"/>
        <v>23500000</v>
      </c>
      <c r="V117" s="12">
        <f t="shared" si="5"/>
        <v>88440</v>
      </c>
      <c r="W117" s="12">
        <v>87870</v>
      </c>
      <c r="X117" s="13" t="s">
        <v>38</v>
      </c>
      <c r="Y117" s="13" t="s">
        <v>39</v>
      </c>
      <c r="Z117" s="12">
        <v>2000000</v>
      </c>
      <c r="AA117" s="12">
        <v>267920</v>
      </c>
      <c r="AB117" s="12">
        <f t="shared" si="6"/>
        <v>29500000</v>
      </c>
      <c r="AC117" s="12">
        <f t="shared" si="7"/>
        <v>107500</v>
      </c>
      <c r="AD117" s="12">
        <v>107160</v>
      </c>
      <c r="AE117" s="14" t="s">
        <v>38</v>
      </c>
      <c r="AF117" s="14" t="s">
        <v>39</v>
      </c>
      <c r="AG117" s="30"/>
      <c r="AH117" s="28" t="s">
        <v>333</v>
      </c>
    </row>
    <row r="118" spans="1:34" ht="30" customHeight="1">
      <c r="A118" s="31">
        <v>109</v>
      </c>
      <c r="B118" s="39" t="s">
        <v>334</v>
      </c>
      <c r="C118" s="32" t="s">
        <v>61</v>
      </c>
      <c r="D118" s="16" t="s">
        <v>338</v>
      </c>
      <c r="E118" s="43" t="s">
        <v>337</v>
      </c>
      <c r="F118" s="42" t="s">
        <v>335</v>
      </c>
      <c r="G118" s="42" t="s">
        <v>336</v>
      </c>
      <c r="H118" s="43" t="s">
        <v>80</v>
      </c>
      <c r="I118" s="43" t="s">
        <v>135</v>
      </c>
      <c r="J118" s="43" t="s">
        <v>33</v>
      </c>
      <c r="K118" s="10" t="s">
        <v>34</v>
      </c>
      <c r="L118" s="10">
        <v>27.084</v>
      </c>
      <c r="M118" s="11">
        <v>33.378</v>
      </c>
      <c r="N118" s="11">
        <v>60.462000000000003</v>
      </c>
      <c r="O118" s="11" t="s">
        <v>35</v>
      </c>
      <c r="P118" s="10" t="s">
        <v>45</v>
      </c>
      <c r="Q118" s="10" t="s">
        <v>36</v>
      </c>
      <c r="R118" s="10" t="s">
        <v>37</v>
      </c>
      <c r="S118" s="12">
        <v>1000000</v>
      </c>
      <c r="T118" s="12">
        <v>150400</v>
      </c>
      <c r="U118" s="12">
        <f>ROUNDDOWN((T118-W118)*12/0.07+S118,-5)</f>
        <v>15300000</v>
      </c>
      <c r="V118" s="12">
        <f t="shared" si="5"/>
        <v>66980</v>
      </c>
      <c r="W118" s="12">
        <v>66670</v>
      </c>
      <c r="X118" s="13" t="s">
        <v>38</v>
      </c>
      <c r="Y118" s="13" t="s">
        <v>39</v>
      </c>
      <c r="Z118" s="12">
        <v>2000000</v>
      </c>
      <c r="AA118" s="12">
        <v>181420</v>
      </c>
      <c r="AB118" s="12">
        <f t="shared" si="6"/>
        <v>20600000</v>
      </c>
      <c r="AC118" s="12">
        <f t="shared" si="7"/>
        <v>72920</v>
      </c>
      <c r="AD118" s="12">
        <v>72560</v>
      </c>
      <c r="AE118" s="14" t="s">
        <v>38</v>
      </c>
      <c r="AF118" s="14" t="s">
        <v>39</v>
      </c>
      <c r="AG118" s="30"/>
      <c r="AH118" s="28" t="s">
        <v>347</v>
      </c>
    </row>
    <row r="119" spans="1:34" ht="30" customHeight="1">
      <c r="A119" s="31">
        <v>110</v>
      </c>
      <c r="B119" s="39" t="s">
        <v>334</v>
      </c>
      <c r="C119" s="32" t="s">
        <v>61</v>
      </c>
      <c r="D119" s="16" t="s">
        <v>338</v>
      </c>
      <c r="E119" s="43" t="s">
        <v>337</v>
      </c>
      <c r="F119" s="42" t="s">
        <v>335</v>
      </c>
      <c r="G119" s="42" t="s">
        <v>336</v>
      </c>
      <c r="H119" s="43" t="s">
        <v>80</v>
      </c>
      <c r="I119" s="43" t="s">
        <v>143</v>
      </c>
      <c r="J119" s="43" t="s">
        <v>33</v>
      </c>
      <c r="K119" s="10" t="s">
        <v>34</v>
      </c>
      <c r="L119" s="10">
        <v>27.084</v>
      </c>
      <c r="M119" s="11">
        <v>33.378</v>
      </c>
      <c r="N119" s="11">
        <v>60.462000000000003</v>
      </c>
      <c r="O119" s="11" t="s">
        <v>35</v>
      </c>
      <c r="P119" s="10" t="s">
        <v>46</v>
      </c>
      <c r="Q119" s="10" t="s">
        <v>36</v>
      </c>
      <c r="R119" s="10" t="s">
        <v>37</v>
      </c>
      <c r="S119" s="12">
        <v>1000000</v>
      </c>
      <c r="T119" s="12">
        <v>150400</v>
      </c>
      <c r="U119" s="12">
        <f t="shared" ref="U119:U121" si="8">ROUNDDOWN((T119-W119)*12/0.07+S119,-5)</f>
        <v>15300000</v>
      </c>
      <c r="V119" s="12">
        <f t="shared" si="5"/>
        <v>66980</v>
      </c>
      <c r="W119" s="12">
        <v>66670</v>
      </c>
      <c r="X119" s="13" t="s">
        <v>38</v>
      </c>
      <c r="Y119" s="13" t="s">
        <v>39</v>
      </c>
      <c r="Z119" s="12">
        <v>2000000</v>
      </c>
      <c r="AA119" s="12">
        <v>181420</v>
      </c>
      <c r="AB119" s="12">
        <f t="shared" si="6"/>
        <v>20600000</v>
      </c>
      <c r="AC119" s="12">
        <f t="shared" si="7"/>
        <v>72920</v>
      </c>
      <c r="AD119" s="12">
        <v>72560</v>
      </c>
      <c r="AE119" s="14" t="s">
        <v>38</v>
      </c>
      <c r="AF119" s="14" t="s">
        <v>39</v>
      </c>
      <c r="AG119" s="30"/>
      <c r="AH119" s="28" t="s">
        <v>348</v>
      </c>
    </row>
    <row r="120" spans="1:34" ht="30" customHeight="1">
      <c r="A120" s="31">
        <v>111</v>
      </c>
      <c r="B120" s="39" t="s">
        <v>334</v>
      </c>
      <c r="C120" s="32" t="s">
        <v>61</v>
      </c>
      <c r="D120" s="16" t="s">
        <v>338</v>
      </c>
      <c r="E120" s="43" t="s">
        <v>337</v>
      </c>
      <c r="F120" s="42" t="s">
        <v>335</v>
      </c>
      <c r="G120" s="42" t="s">
        <v>336</v>
      </c>
      <c r="H120" s="43" t="s">
        <v>80</v>
      </c>
      <c r="I120" s="43" t="s">
        <v>136</v>
      </c>
      <c r="J120" s="43" t="s">
        <v>33</v>
      </c>
      <c r="K120" s="10" t="s">
        <v>34</v>
      </c>
      <c r="L120" s="10">
        <v>27.084</v>
      </c>
      <c r="M120" s="11">
        <v>33.378</v>
      </c>
      <c r="N120" s="11">
        <v>60.462000000000003</v>
      </c>
      <c r="O120" s="11" t="s">
        <v>35</v>
      </c>
      <c r="P120" s="10" t="s">
        <v>45</v>
      </c>
      <c r="Q120" s="10" t="s">
        <v>36</v>
      </c>
      <c r="R120" s="10" t="s">
        <v>37</v>
      </c>
      <c r="S120" s="12">
        <v>1000000</v>
      </c>
      <c r="T120" s="12">
        <v>150400</v>
      </c>
      <c r="U120" s="12">
        <f t="shared" si="8"/>
        <v>15300000</v>
      </c>
      <c r="V120" s="12">
        <f t="shared" si="5"/>
        <v>66980</v>
      </c>
      <c r="W120" s="12">
        <v>66670</v>
      </c>
      <c r="X120" s="13" t="s">
        <v>38</v>
      </c>
      <c r="Y120" s="13" t="s">
        <v>39</v>
      </c>
      <c r="Z120" s="12">
        <v>2000000</v>
      </c>
      <c r="AA120" s="12">
        <v>181420</v>
      </c>
      <c r="AB120" s="12">
        <f t="shared" si="6"/>
        <v>20600000</v>
      </c>
      <c r="AC120" s="12">
        <f t="shared" si="7"/>
        <v>72920</v>
      </c>
      <c r="AD120" s="12">
        <v>72560</v>
      </c>
      <c r="AE120" s="14" t="s">
        <v>38</v>
      </c>
      <c r="AF120" s="14" t="s">
        <v>39</v>
      </c>
      <c r="AG120" s="30"/>
      <c r="AH120" s="28" t="s">
        <v>349</v>
      </c>
    </row>
    <row r="121" spans="1:34" ht="30" customHeight="1">
      <c r="A121" s="31">
        <v>112</v>
      </c>
      <c r="B121" s="39" t="s">
        <v>334</v>
      </c>
      <c r="C121" s="32" t="s">
        <v>61</v>
      </c>
      <c r="D121" s="16" t="s">
        <v>338</v>
      </c>
      <c r="E121" s="43" t="s">
        <v>337</v>
      </c>
      <c r="F121" s="42" t="s">
        <v>335</v>
      </c>
      <c r="G121" s="42" t="s">
        <v>336</v>
      </c>
      <c r="H121" s="43" t="s">
        <v>80</v>
      </c>
      <c r="I121" s="43" t="s">
        <v>139</v>
      </c>
      <c r="J121" s="43" t="s">
        <v>33</v>
      </c>
      <c r="K121" s="10" t="s">
        <v>34</v>
      </c>
      <c r="L121" s="10">
        <v>26.963999999999999</v>
      </c>
      <c r="M121" s="11">
        <v>33.229999999999997</v>
      </c>
      <c r="N121" s="11">
        <v>60.194000000000003</v>
      </c>
      <c r="O121" s="11" t="s">
        <v>35</v>
      </c>
      <c r="P121" s="10" t="s">
        <v>45</v>
      </c>
      <c r="Q121" s="10" t="s">
        <v>36</v>
      </c>
      <c r="R121" s="10" t="s">
        <v>37</v>
      </c>
      <c r="S121" s="12">
        <v>1000000</v>
      </c>
      <c r="T121" s="12">
        <v>148440</v>
      </c>
      <c r="U121" s="12">
        <f t="shared" si="8"/>
        <v>15000000</v>
      </c>
      <c r="V121" s="12">
        <f t="shared" si="5"/>
        <v>66770</v>
      </c>
      <c r="W121" s="12">
        <v>66670</v>
      </c>
      <c r="X121" s="13" t="s">
        <v>38</v>
      </c>
      <c r="Y121" s="13" t="s">
        <v>39</v>
      </c>
      <c r="Z121" s="12">
        <v>2000000</v>
      </c>
      <c r="AA121" s="12">
        <v>178980</v>
      </c>
      <c r="AB121" s="12">
        <f t="shared" si="6"/>
        <v>20400000</v>
      </c>
      <c r="AC121" s="12">
        <f t="shared" si="7"/>
        <v>71640</v>
      </c>
      <c r="AD121" s="12">
        <v>71590</v>
      </c>
      <c r="AE121" s="14" t="s">
        <v>38</v>
      </c>
      <c r="AF121" s="14" t="s">
        <v>39</v>
      </c>
      <c r="AG121" s="30"/>
      <c r="AH121" s="28" t="s">
        <v>350</v>
      </c>
    </row>
    <row r="122" spans="1:34" ht="30" customHeight="1">
      <c r="A122" s="31">
        <v>113</v>
      </c>
      <c r="B122" s="39" t="s">
        <v>339</v>
      </c>
      <c r="C122" s="32" t="s">
        <v>61</v>
      </c>
      <c r="D122" s="16" t="s">
        <v>341</v>
      </c>
      <c r="E122" s="43" t="s">
        <v>340</v>
      </c>
      <c r="F122" s="42" t="s">
        <v>342</v>
      </c>
      <c r="G122" s="42" t="s">
        <v>343</v>
      </c>
      <c r="H122" s="43" t="s">
        <v>103</v>
      </c>
      <c r="I122" s="43" t="s">
        <v>344</v>
      </c>
      <c r="J122" s="43" t="s">
        <v>33</v>
      </c>
      <c r="K122" s="10" t="s">
        <v>34</v>
      </c>
      <c r="L122" s="10">
        <v>34.683999999999997</v>
      </c>
      <c r="M122" s="11">
        <v>53.9527</v>
      </c>
      <c r="N122" s="11">
        <v>88.636700000000005</v>
      </c>
      <c r="O122" s="11" t="s">
        <v>35</v>
      </c>
      <c r="P122" s="10" t="s">
        <v>345</v>
      </c>
      <c r="Q122" s="10" t="s">
        <v>36</v>
      </c>
      <c r="R122" s="10" t="s">
        <v>37</v>
      </c>
      <c r="S122" s="12">
        <v>1000000</v>
      </c>
      <c r="T122" s="12">
        <v>309080</v>
      </c>
      <c r="U122" s="12">
        <f t="shared" si="4"/>
        <v>32700000</v>
      </c>
      <c r="V122" s="12">
        <f t="shared" si="5"/>
        <v>124160</v>
      </c>
      <c r="W122" s="40">
        <v>123630</v>
      </c>
      <c r="X122" s="13" t="s">
        <v>38</v>
      </c>
      <c r="Y122" s="13" t="s">
        <v>39</v>
      </c>
      <c r="Z122" s="12">
        <v>2000000</v>
      </c>
      <c r="AA122" s="12">
        <v>378950</v>
      </c>
      <c r="AB122" s="12">
        <f t="shared" si="6"/>
        <v>40900000</v>
      </c>
      <c r="AC122" s="12">
        <f t="shared" si="7"/>
        <v>152030</v>
      </c>
      <c r="AD122" s="12">
        <v>151580</v>
      </c>
      <c r="AE122" s="14" t="s">
        <v>38</v>
      </c>
      <c r="AF122" s="14" t="s">
        <v>39</v>
      </c>
      <c r="AG122" s="30"/>
      <c r="AH122" s="28" t="s">
        <v>346</v>
      </c>
    </row>
    <row r="123" spans="1:34" ht="30" customHeight="1">
      <c r="A123" s="31">
        <v>114</v>
      </c>
      <c r="B123" s="39" t="s">
        <v>351</v>
      </c>
      <c r="C123" s="32" t="s">
        <v>61</v>
      </c>
      <c r="D123" s="16" t="s">
        <v>338</v>
      </c>
      <c r="E123" s="43" t="s">
        <v>352</v>
      </c>
      <c r="F123" s="42" t="s">
        <v>353</v>
      </c>
      <c r="G123" s="42" t="s">
        <v>354</v>
      </c>
      <c r="H123" s="43" t="s">
        <v>355</v>
      </c>
      <c r="I123" s="43" t="s">
        <v>356</v>
      </c>
      <c r="J123" s="43" t="s">
        <v>33</v>
      </c>
      <c r="K123" s="10" t="s">
        <v>34</v>
      </c>
      <c r="L123" s="10">
        <v>48.9</v>
      </c>
      <c r="M123" s="11">
        <v>6.2590000000000003</v>
      </c>
      <c r="N123" s="11">
        <v>55.158999999999999</v>
      </c>
      <c r="O123" s="11" t="s">
        <v>52</v>
      </c>
      <c r="P123" s="10" t="s">
        <v>46</v>
      </c>
      <c r="Q123" s="10" t="s">
        <v>49</v>
      </c>
      <c r="R123" s="10" t="s">
        <v>100</v>
      </c>
      <c r="S123" s="12">
        <v>1000000</v>
      </c>
      <c r="T123" s="12">
        <v>421660</v>
      </c>
      <c r="U123" s="12">
        <f t="shared" si="4"/>
        <v>44300000</v>
      </c>
      <c r="V123" s="12">
        <f t="shared" si="5"/>
        <v>169070</v>
      </c>
      <c r="W123" s="40">
        <v>168660</v>
      </c>
      <c r="X123" s="13" t="s">
        <v>38</v>
      </c>
      <c r="Y123" s="13" t="s">
        <v>39</v>
      </c>
      <c r="Z123" s="12">
        <v>2000000</v>
      </c>
      <c r="AA123" s="12">
        <v>517840</v>
      </c>
      <c r="AB123" s="12">
        <f t="shared" si="6"/>
        <v>55200000</v>
      </c>
      <c r="AC123" s="12">
        <f t="shared" si="7"/>
        <v>207500</v>
      </c>
      <c r="AD123" s="12">
        <v>207130</v>
      </c>
      <c r="AE123" s="14" t="s">
        <v>38</v>
      </c>
      <c r="AF123" s="14" t="s">
        <v>39</v>
      </c>
      <c r="AG123" s="30"/>
      <c r="AH123" s="28" t="s">
        <v>357</v>
      </c>
    </row>
    <row r="124" spans="1:34" ht="30" customHeight="1">
      <c r="A124" s="31">
        <v>115</v>
      </c>
      <c r="B124" s="39" t="s">
        <v>358</v>
      </c>
      <c r="C124" s="32" t="s">
        <v>61</v>
      </c>
      <c r="D124" s="16" t="s">
        <v>338</v>
      </c>
      <c r="E124" s="43" t="s">
        <v>359</v>
      </c>
      <c r="F124" s="42" t="s">
        <v>360</v>
      </c>
      <c r="G124" s="42" t="s">
        <v>361</v>
      </c>
      <c r="H124" s="43" t="s">
        <v>80</v>
      </c>
      <c r="I124" s="43" t="s">
        <v>362</v>
      </c>
      <c r="J124" s="43" t="s">
        <v>33</v>
      </c>
      <c r="K124" s="10" t="s">
        <v>34</v>
      </c>
      <c r="L124" s="10">
        <v>26.307500000000001</v>
      </c>
      <c r="M124" s="11">
        <v>12.458500000000001</v>
      </c>
      <c r="N124" s="11">
        <v>38.765999999999998</v>
      </c>
      <c r="O124" s="11" t="s">
        <v>52</v>
      </c>
      <c r="P124" s="10" t="s">
        <v>58</v>
      </c>
      <c r="Q124" s="10" t="s">
        <v>36</v>
      </c>
      <c r="R124" s="10" t="s">
        <v>37</v>
      </c>
      <c r="S124" s="12">
        <v>1000000</v>
      </c>
      <c r="T124" s="12">
        <v>245110</v>
      </c>
      <c r="U124" s="12">
        <f t="shared" si="4"/>
        <v>26200000</v>
      </c>
      <c r="V124" s="12">
        <f t="shared" si="5"/>
        <v>98110</v>
      </c>
      <c r="W124" s="40">
        <v>98040</v>
      </c>
      <c r="X124" s="13" t="s">
        <v>38</v>
      </c>
      <c r="Y124" s="13" t="s">
        <v>39</v>
      </c>
      <c r="Z124" s="12">
        <v>2000000</v>
      </c>
      <c r="AA124" s="12">
        <v>298470</v>
      </c>
      <c r="AB124" s="12">
        <f t="shared" si="6"/>
        <v>32600000</v>
      </c>
      <c r="AC124" s="12">
        <f t="shared" si="7"/>
        <v>119970</v>
      </c>
      <c r="AD124" s="12">
        <v>119380</v>
      </c>
      <c r="AE124" s="14" t="s">
        <v>38</v>
      </c>
      <c r="AF124" s="14" t="s">
        <v>39</v>
      </c>
      <c r="AG124" s="30"/>
      <c r="AH124" s="28" t="s">
        <v>374</v>
      </c>
    </row>
    <row r="125" spans="1:34" ht="30" customHeight="1">
      <c r="A125" s="31">
        <v>116</v>
      </c>
      <c r="B125" s="39" t="s">
        <v>358</v>
      </c>
      <c r="C125" s="32" t="s">
        <v>61</v>
      </c>
      <c r="D125" s="16" t="s">
        <v>338</v>
      </c>
      <c r="E125" s="43" t="s">
        <v>359</v>
      </c>
      <c r="F125" s="42" t="s">
        <v>360</v>
      </c>
      <c r="G125" s="42" t="s">
        <v>361</v>
      </c>
      <c r="H125" s="43" t="s">
        <v>80</v>
      </c>
      <c r="I125" s="43" t="s">
        <v>363</v>
      </c>
      <c r="J125" s="43" t="s">
        <v>33</v>
      </c>
      <c r="K125" s="10" t="s">
        <v>34</v>
      </c>
      <c r="L125" s="10">
        <v>26.563099999999999</v>
      </c>
      <c r="M125" s="11">
        <v>12.294700000000001</v>
      </c>
      <c r="N125" s="11">
        <v>38.857799999999997</v>
      </c>
      <c r="O125" s="11" t="s">
        <v>52</v>
      </c>
      <c r="P125" s="10" t="s">
        <v>73</v>
      </c>
      <c r="Q125" s="10" t="s">
        <v>36</v>
      </c>
      <c r="R125" s="10" t="s">
        <v>37</v>
      </c>
      <c r="S125" s="12">
        <v>1000000</v>
      </c>
      <c r="T125" s="12">
        <v>245150</v>
      </c>
      <c r="U125" s="12">
        <f t="shared" si="4"/>
        <v>26200000</v>
      </c>
      <c r="V125" s="12">
        <f t="shared" si="5"/>
        <v>98150</v>
      </c>
      <c r="W125" s="40">
        <v>98060</v>
      </c>
      <c r="X125" s="13" t="s">
        <v>38</v>
      </c>
      <c r="Y125" s="13" t="s">
        <v>39</v>
      </c>
      <c r="Z125" s="12">
        <v>2000000</v>
      </c>
      <c r="AA125" s="12">
        <v>298510</v>
      </c>
      <c r="AB125" s="12">
        <f t="shared" si="6"/>
        <v>32700000</v>
      </c>
      <c r="AC125" s="12">
        <f t="shared" si="7"/>
        <v>119420</v>
      </c>
      <c r="AD125" s="12">
        <v>119400</v>
      </c>
      <c r="AE125" s="14" t="s">
        <v>38</v>
      </c>
      <c r="AF125" s="14" t="s">
        <v>39</v>
      </c>
      <c r="AG125" s="30"/>
      <c r="AH125" s="28" t="s">
        <v>375</v>
      </c>
    </row>
    <row r="126" spans="1:34" ht="30" customHeight="1">
      <c r="A126" s="31">
        <v>117</v>
      </c>
      <c r="B126" s="39" t="s">
        <v>358</v>
      </c>
      <c r="C126" s="32" t="s">
        <v>61</v>
      </c>
      <c r="D126" s="16" t="s">
        <v>338</v>
      </c>
      <c r="E126" s="43" t="s">
        <v>359</v>
      </c>
      <c r="F126" s="42" t="s">
        <v>360</v>
      </c>
      <c r="G126" s="42" t="s">
        <v>361</v>
      </c>
      <c r="H126" s="43" t="s">
        <v>80</v>
      </c>
      <c r="I126" s="43" t="s">
        <v>364</v>
      </c>
      <c r="J126" s="43" t="s">
        <v>33</v>
      </c>
      <c r="K126" s="10" t="s">
        <v>34</v>
      </c>
      <c r="L126" s="10">
        <v>26.563099999999999</v>
      </c>
      <c r="M126" s="11">
        <v>12.294700000000001</v>
      </c>
      <c r="N126" s="11">
        <v>38.857799999999997</v>
      </c>
      <c r="O126" s="11" t="s">
        <v>52</v>
      </c>
      <c r="P126" s="10" t="s">
        <v>228</v>
      </c>
      <c r="Q126" s="10" t="s">
        <v>36</v>
      </c>
      <c r="R126" s="10" t="s">
        <v>37</v>
      </c>
      <c r="S126" s="12">
        <v>1000000</v>
      </c>
      <c r="T126" s="12">
        <v>245150</v>
      </c>
      <c r="U126" s="12">
        <f t="shared" si="4"/>
        <v>26200000</v>
      </c>
      <c r="V126" s="12">
        <f t="shared" si="5"/>
        <v>98150</v>
      </c>
      <c r="W126" s="40">
        <v>98060</v>
      </c>
      <c r="X126" s="13" t="s">
        <v>38</v>
      </c>
      <c r="Y126" s="13" t="s">
        <v>39</v>
      </c>
      <c r="Z126" s="12">
        <v>2000000</v>
      </c>
      <c r="AA126" s="12">
        <v>298510</v>
      </c>
      <c r="AB126" s="12">
        <f t="shared" si="6"/>
        <v>32700000</v>
      </c>
      <c r="AC126" s="12">
        <f t="shared" si="7"/>
        <v>119420</v>
      </c>
      <c r="AD126" s="12">
        <v>119400</v>
      </c>
      <c r="AE126" s="14" t="s">
        <v>38</v>
      </c>
      <c r="AF126" s="14" t="s">
        <v>39</v>
      </c>
      <c r="AG126" s="30"/>
      <c r="AH126" s="28" t="s">
        <v>376</v>
      </c>
    </row>
    <row r="127" spans="1:34" ht="30" customHeight="1">
      <c r="A127" s="31">
        <v>118</v>
      </c>
      <c r="B127" s="39" t="s">
        <v>358</v>
      </c>
      <c r="C127" s="32" t="s">
        <v>61</v>
      </c>
      <c r="D127" s="16" t="s">
        <v>338</v>
      </c>
      <c r="E127" s="43" t="s">
        <v>359</v>
      </c>
      <c r="F127" s="42" t="s">
        <v>360</v>
      </c>
      <c r="G127" s="42" t="s">
        <v>361</v>
      </c>
      <c r="H127" s="43" t="s">
        <v>80</v>
      </c>
      <c r="I127" s="43" t="s">
        <v>365</v>
      </c>
      <c r="J127" s="43" t="s">
        <v>33</v>
      </c>
      <c r="K127" s="10" t="s">
        <v>34</v>
      </c>
      <c r="L127" s="10">
        <v>26.563099999999999</v>
      </c>
      <c r="M127" s="11">
        <v>12.294700000000001</v>
      </c>
      <c r="N127" s="11">
        <v>38.857799999999997</v>
      </c>
      <c r="O127" s="11" t="s">
        <v>52</v>
      </c>
      <c r="P127" s="10" t="s">
        <v>46</v>
      </c>
      <c r="Q127" s="10" t="s">
        <v>36</v>
      </c>
      <c r="R127" s="10" t="s">
        <v>37</v>
      </c>
      <c r="S127" s="12">
        <v>1000000</v>
      </c>
      <c r="T127" s="12">
        <v>237950</v>
      </c>
      <c r="U127" s="12">
        <f t="shared" si="4"/>
        <v>25400000</v>
      </c>
      <c r="V127" s="12">
        <f t="shared" si="5"/>
        <v>95610</v>
      </c>
      <c r="W127" s="40">
        <v>95180</v>
      </c>
      <c r="X127" s="13" t="s">
        <v>38</v>
      </c>
      <c r="Y127" s="13" t="s">
        <v>39</v>
      </c>
      <c r="Z127" s="12">
        <v>2000000</v>
      </c>
      <c r="AA127" s="12">
        <v>289510</v>
      </c>
      <c r="AB127" s="12">
        <f t="shared" si="6"/>
        <v>31700000</v>
      </c>
      <c r="AC127" s="12">
        <f t="shared" si="7"/>
        <v>116260</v>
      </c>
      <c r="AD127" s="12">
        <v>115800</v>
      </c>
      <c r="AE127" s="14" t="s">
        <v>38</v>
      </c>
      <c r="AF127" s="14" t="s">
        <v>39</v>
      </c>
      <c r="AG127" s="30"/>
      <c r="AH127" s="28" t="s">
        <v>377</v>
      </c>
    </row>
    <row r="128" spans="1:34" ht="30" customHeight="1">
      <c r="A128" s="31">
        <v>119</v>
      </c>
      <c r="B128" s="39" t="s">
        <v>358</v>
      </c>
      <c r="C128" s="32" t="s">
        <v>61</v>
      </c>
      <c r="D128" s="16" t="s">
        <v>338</v>
      </c>
      <c r="E128" s="43" t="s">
        <v>359</v>
      </c>
      <c r="F128" s="42" t="s">
        <v>360</v>
      </c>
      <c r="G128" s="42" t="s">
        <v>361</v>
      </c>
      <c r="H128" s="43" t="s">
        <v>80</v>
      </c>
      <c r="I128" s="43" t="s">
        <v>366</v>
      </c>
      <c r="J128" s="43" t="s">
        <v>33</v>
      </c>
      <c r="K128" s="10" t="s">
        <v>34</v>
      </c>
      <c r="L128" s="10">
        <v>26.267900000000001</v>
      </c>
      <c r="M128" s="11">
        <v>12.4839</v>
      </c>
      <c r="N128" s="11">
        <v>38.751800000000003</v>
      </c>
      <c r="O128" s="11" t="s">
        <v>52</v>
      </c>
      <c r="P128" s="10" t="s">
        <v>48</v>
      </c>
      <c r="Q128" s="10" t="s">
        <v>36</v>
      </c>
      <c r="R128" s="10" t="s">
        <v>37</v>
      </c>
      <c r="S128" s="12">
        <v>1000000</v>
      </c>
      <c r="T128" s="12">
        <v>245100</v>
      </c>
      <c r="U128" s="12">
        <f>ROUNDDOWN((T128*0.6)*12/0.07+S128,-5)</f>
        <v>26200000</v>
      </c>
      <c r="V128" s="12">
        <f>ROUNDDOWN(T128-(U128-S128)*0.07/12,-1)</f>
        <v>98100</v>
      </c>
      <c r="W128" s="40">
        <v>98040</v>
      </c>
      <c r="X128" s="13" t="s">
        <v>38</v>
      </c>
      <c r="Y128" s="13" t="s">
        <v>39</v>
      </c>
      <c r="Z128" s="12">
        <v>2000000</v>
      </c>
      <c r="AA128" s="12">
        <v>298460</v>
      </c>
      <c r="AB128" s="12">
        <f t="shared" si="6"/>
        <v>32600000</v>
      </c>
      <c r="AC128" s="12">
        <f t="shared" si="7"/>
        <v>119960</v>
      </c>
      <c r="AD128" s="12">
        <v>119380</v>
      </c>
      <c r="AE128" s="14" t="s">
        <v>38</v>
      </c>
      <c r="AF128" s="14" t="s">
        <v>39</v>
      </c>
      <c r="AG128" s="30"/>
      <c r="AH128" s="28" t="s">
        <v>378</v>
      </c>
    </row>
    <row r="129" spans="1:34" ht="30" customHeight="1">
      <c r="A129" s="31">
        <v>120</v>
      </c>
      <c r="B129" s="39" t="s">
        <v>358</v>
      </c>
      <c r="C129" s="32" t="s">
        <v>61</v>
      </c>
      <c r="D129" s="16" t="s">
        <v>338</v>
      </c>
      <c r="E129" s="43" t="s">
        <v>359</v>
      </c>
      <c r="F129" s="42" t="s">
        <v>360</v>
      </c>
      <c r="G129" s="42" t="s">
        <v>361</v>
      </c>
      <c r="H129" s="43" t="s">
        <v>80</v>
      </c>
      <c r="I129" s="43" t="s">
        <v>203</v>
      </c>
      <c r="J129" s="43" t="s">
        <v>33</v>
      </c>
      <c r="K129" s="10" t="s">
        <v>34</v>
      </c>
      <c r="L129" s="10">
        <v>26.563099999999999</v>
      </c>
      <c r="M129" s="11">
        <v>12.294700000000001</v>
      </c>
      <c r="N129" s="11">
        <v>38.857799999999997</v>
      </c>
      <c r="O129" s="11" t="s">
        <v>52</v>
      </c>
      <c r="P129" s="10" t="s">
        <v>41</v>
      </c>
      <c r="Q129" s="10" t="s">
        <v>36</v>
      </c>
      <c r="R129" s="10" t="s">
        <v>37</v>
      </c>
      <c r="S129" s="12">
        <v>1000000</v>
      </c>
      <c r="T129" s="12">
        <v>245150</v>
      </c>
      <c r="U129" s="12">
        <f t="shared" si="4"/>
        <v>26200000</v>
      </c>
      <c r="V129" s="12">
        <f t="shared" si="5"/>
        <v>98150</v>
      </c>
      <c r="W129" s="40">
        <v>98060</v>
      </c>
      <c r="X129" s="13" t="s">
        <v>38</v>
      </c>
      <c r="Y129" s="13" t="s">
        <v>39</v>
      </c>
      <c r="Z129" s="12">
        <v>2000000</v>
      </c>
      <c r="AA129" s="12">
        <v>298510</v>
      </c>
      <c r="AB129" s="12">
        <f t="shared" si="6"/>
        <v>32700000</v>
      </c>
      <c r="AC129" s="12">
        <f t="shared" si="7"/>
        <v>119420</v>
      </c>
      <c r="AD129" s="12">
        <v>119400</v>
      </c>
      <c r="AE129" s="14" t="s">
        <v>38</v>
      </c>
      <c r="AF129" s="14" t="s">
        <v>39</v>
      </c>
      <c r="AG129" s="30"/>
      <c r="AH129" s="28" t="s">
        <v>379</v>
      </c>
    </row>
    <row r="130" spans="1:34" ht="30" customHeight="1">
      <c r="A130" s="31">
        <v>121</v>
      </c>
      <c r="B130" s="39" t="s">
        <v>358</v>
      </c>
      <c r="C130" s="32" t="s">
        <v>61</v>
      </c>
      <c r="D130" s="16" t="s">
        <v>338</v>
      </c>
      <c r="E130" s="43" t="s">
        <v>359</v>
      </c>
      <c r="F130" s="42" t="s">
        <v>360</v>
      </c>
      <c r="G130" s="42" t="s">
        <v>361</v>
      </c>
      <c r="H130" s="43" t="s">
        <v>80</v>
      </c>
      <c r="I130" s="43" t="s">
        <v>305</v>
      </c>
      <c r="J130" s="43" t="s">
        <v>33</v>
      </c>
      <c r="K130" s="10" t="s">
        <v>34</v>
      </c>
      <c r="L130" s="10">
        <v>26.307500000000001</v>
      </c>
      <c r="M130" s="11">
        <v>12.458500000000001</v>
      </c>
      <c r="N130" s="11">
        <v>38.765999999999998</v>
      </c>
      <c r="O130" s="11" t="s">
        <v>52</v>
      </c>
      <c r="P130" s="10" t="s">
        <v>48</v>
      </c>
      <c r="Q130" s="10" t="s">
        <v>36</v>
      </c>
      <c r="R130" s="10" t="s">
        <v>37</v>
      </c>
      <c r="S130" s="12">
        <v>1000000</v>
      </c>
      <c r="T130" s="12">
        <v>245110</v>
      </c>
      <c r="U130" s="12">
        <f t="shared" si="4"/>
        <v>26200000</v>
      </c>
      <c r="V130" s="12">
        <f t="shared" si="5"/>
        <v>98110</v>
      </c>
      <c r="W130" s="40">
        <v>98040</v>
      </c>
      <c r="X130" s="13" t="s">
        <v>38</v>
      </c>
      <c r="Y130" s="13" t="s">
        <v>39</v>
      </c>
      <c r="Z130" s="12">
        <v>2000000</v>
      </c>
      <c r="AA130" s="12">
        <v>298470</v>
      </c>
      <c r="AB130" s="12">
        <f t="shared" si="6"/>
        <v>32600000</v>
      </c>
      <c r="AC130" s="12">
        <f t="shared" si="7"/>
        <v>119970</v>
      </c>
      <c r="AD130" s="12">
        <v>119380</v>
      </c>
      <c r="AE130" s="14" t="s">
        <v>38</v>
      </c>
      <c r="AF130" s="14" t="s">
        <v>39</v>
      </c>
      <c r="AG130" s="30"/>
      <c r="AH130" s="28" t="s">
        <v>380</v>
      </c>
    </row>
    <row r="131" spans="1:34" ht="30" customHeight="1">
      <c r="A131" s="31">
        <v>122</v>
      </c>
      <c r="B131" s="39" t="s">
        <v>358</v>
      </c>
      <c r="C131" s="32" t="s">
        <v>61</v>
      </c>
      <c r="D131" s="16" t="s">
        <v>338</v>
      </c>
      <c r="E131" s="43" t="s">
        <v>359</v>
      </c>
      <c r="F131" s="42" t="s">
        <v>360</v>
      </c>
      <c r="G131" s="42" t="s">
        <v>361</v>
      </c>
      <c r="H131" s="43" t="s">
        <v>80</v>
      </c>
      <c r="I131" s="43" t="s">
        <v>367</v>
      </c>
      <c r="J131" s="43" t="s">
        <v>33</v>
      </c>
      <c r="K131" s="10" t="s">
        <v>34</v>
      </c>
      <c r="L131" s="10">
        <v>26.307500000000001</v>
      </c>
      <c r="M131" s="11">
        <v>12.458500000000001</v>
      </c>
      <c r="N131" s="11">
        <v>38.765999999999998</v>
      </c>
      <c r="O131" s="11" t="s">
        <v>52</v>
      </c>
      <c r="P131" s="10" t="s">
        <v>41</v>
      </c>
      <c r="Q131" s="10" t="s">
        <v>36</v>
      </c>
      <c r="R131" s="10" t="s">
        <v>37</v>
      </c>
      <c r="S131" s="12">
        <v>1000000</v>
      </c>
      <c r="T131" s="12">
        <v>245110</v>
      </c>
      <c r="U131" s="12">
        <f t="shared" si="4"/>
        <v>26200000</v>
      </c>
      <c r="V131" s="12">
        <f t="shared" si="5"/>
        <v>98110</v>
      </c>
      <c r="W131" s="40">
        <v>98040</v>
      </c>
      <c r="X131" s="13" t="s">
        <v>38</v>
      </c>
      <c r="Y131" s="13" t="s">
        <v>39</v>
      </c>
      <c r="Z131" s="12">
        <v>2000000</v>
      </c>
      <c r="AA131" s="12">
        <v>298470</v>
      </c>
      <c r="AB131" s="12">
        <f t="shared" si="6"/>
        <v>32600000</v>
      </c>
      <c r="AC131" s="12">
        <f t="shared" si="7"/>
        <v>119970</v>
      </c>
      <c r="AD131" s="12">
        <v>119380</v>
      </c>
      <c r="AE131" s="14" t="s">
        <v>38</v>
      </c>
      <c r="AF131" s="14" t="s">
        <v>39</v>
      </c>
      <c r="AG131" s="30"/>
      <c r="AH131" s="28" t="s">
        <v>381</v>
      </c>
    </row>
    <row r="132" spans="1:34" ht="30" customHeight="1">
      <c r="A132" s="31">
        <v>123</v>
      </c>
      <c r="B132" s="39" t="s">
        <v>358</v>
      </c>
      <c r="C132" s="32" t="s">
        <v>61</v>
      </c>
      <c r="D132" s="16" t="s">
        <v>338</v>
      </c>
      <c r="E132" s="43" t="s">
        <v>359</v>
      </c>
      <c r="F132" s="42" t="s">
        <v>360</v>
      </c>
      <c r="G132" s="42" t="s">
        <v>361</v>
      </c>
      <c r="H132" s="43" t="s">
        <v>80</v>
      </c>
      <c r="I132" s="43" t="s">
        <v>213</v>
      </c>
      <c r="J132" s="43" t="s">
        <v>33</v>
      </c>
      <c r="K132" s="10" t="s">
        <v>34</v>
      </c>
      <c r="L132" s="10">
        <v>26.307500000000001</v>
      </c>
      <c r="M132" s="11">
        <v>12.458500000000001</v>
      </c>
      <c r="N132" s="11">
        <v>38.765999999999998</v>
      </c>
      <c r="O132" s="11" t="s">
        <v>52</v>
      </c>
      <c r="P132" s="10" t="s">
        <v>66</v>
      </c>
      <c r="Q132" s="10" t="s">
        <v>36</v>
      </c>
      <c r="R132" s="10" t="s">
        <v>37</v>
      </c>
      <c r="S132" s="12">
        <v>1000000</v>
      </c>
      <c r="T132" s="12">
        <v>245110</v>
      </c>
      <c r="U132" s="12">
        <f t="shared" si="4"/>
        <v>26200000</v>
      </c>
      <c r="V132" s="12">
        <f t="shared" si="5"/>
        <v>98110</v>
      </c>
      <c r="W132" s="40">
        <v>98040</v>
      </c>
      <c r="X132" s="13" t="s">
        <v>38</v>
      </c>
      <c r="Y132" s="13" t="s">
        <v>39</v>
      </c>
      <c r="Z132" s="12">
        <v>2000000</v>
      </c>
      <c r="AA132" s="12">
        <v>298470</v>
      </c>
      <c r="AB132" s="12">
        <f t="shared" si="6"/>
        <v>32600000</v>
      </c>
      <c r="AC132" s="12">
        <f t="shared" si="7"/>
        <v>119970</v>
      </c>
      <c r="AD132" s="12">
        <v>119380</v>
      </c>
      <c r="AE132" s="14" t="s">
        <v>38</v>
      </c>
      <c r="AF132" s="14" t="s">
        <v>39</v>
      </c>
      <c r="AG132" s="30"/>
      <c r="AH132" s="28" t="s">
        <v>382</v>
      </c>
    </row>
    <row r="133" spans="1:34" ht="30" customHeight="1">
      <c r="A133" s="31">
        <v>124</v>
      </c>
      <c r="B133" s="39" t="s">
        <v>358</v>
      </c>
      <c r="C133" s="32" t="s">
        <v>61</v>
      </c>
      <c r="D133" s="16" t="s">
        <v>338</v>
      </c>
      <c r="E133" s="43" t="s">
        <v>359</v>
      </c>
      <c r="F133" s="42" t="s">
        <v>360</v>
      </c>
      <c r="G133" s="42" t="s">
        <v>361</v>
      </c>
      <c r="H133" s="43" t="s">
        <v>80</v>
      </c>
      <c r="I133" s="43" t="s">
        <v>368</v>
      </c>
      <c r="J133" s="43" t="s">
        <v>33</v>
      </c>
      <c r="K133" s="10" t="s">
        <v>34</v>
      </c>
      <c r="L133" s="10">
        <v>26.563099999999999</v>
      </c>
      <c r="M133" s="11">
        <v>12.294700000000001</v>
      </c>
      <c r="N133" s="11">
        <v>38.857799999999997</v>
      </c>
      <c r="O133" s="11" t="s">
        <v>52</v>
      </c>
      <c r="P133" s="10" t="s">
        <v>73</v>
      </c>
      <c r="Q133" s="10" t="s">
        <v>36</v>
      </c>
      <c r="R133" s="10" t="s">
        <v>37</v>
      </c>
      <c r="S133" s="12">
        <v>1000000</v>
      </c>
      <c r="T133" s="12">
        <v>245150</v>
      </c>
      <c r="U133" s="12">
        <f t="shared" si="4"/>
        <v>26200000</v>
      </c>
      <c r="V133" s="12">
        <f t="shared" si="5"/>
        <v>98150</v>
      </c>
      <c r="W133" s="40">
        <v>98060</v>
      </c>
      <c r="X133" s="13" t="s">
        <v>38</v>
      </c>
      <c r="Y133" s="13" t="s">
        <v>39</v>
      </c>
      <c r="Z133" s="12">
        <v>2000000</v>
      </c>
      <c r="AA133" s="12">
        <v>298510</v>
      </c>
      <c r="AB133" s="12">
        <f t="shared" si="6"/>
        <v>32700000</v>
      </c>
      <c r="AC133" s="12">
        <f t="shared" si="7"/>
        <v>119420</v>
      </c>
      <c r="AD133" s="12">
        <v>119400</v>
      </c>
      <c r="AE133" s="14" t="s">
        <v>38</v>
      </c>
      <c r="AF133" s="14" t="s">
        <v>39</v>
      </c>
      <c r="AG133" s="30"/>
      <c r="AH133" s="28" t="s">
        <v>383</v>
      </c>
    </row>
    <row r="134" spans="1:34" ht="30" customHeight="1">
      <c r="A134" s="31">
        <v>125</v>
      </c>
      <c r="B134" s="39" t="s">
        <v>358</v>
      </c>
      <c r="C134" s="32" t="s">
        <v>61</v>
      </c>
      <c r="D134" s="16" t="s">
        <v>338</v>
      </c>
      <c r="E134" s="43" t="s">
        <v>359</v>
      </c>
      <c r="F134" s="42" t="s">
        <v>360</v>
      </c>
      <c r="G134" s="42" t="s">
        <v>361</v>
      </c>
      <c r="H134" s="43" t="s">
        <v>80</v>
      </c>
      <c r="I134" s="43" t="s">
        <v>369</v>
      </c>
      <c r="J134" s="43" t="s">
        <v>33</v>
      </c>
      <c r="K134" s="10" t="s">
        <v>34</v>
      </c>
      <c r="L134" s="10">
        <v>26.563099999999999</v>
      </c>
      <c r="M134" s="11">
        <v>12.294700000000001</v>
      </c>
      <c r="N134" s="11">
        <v>38.857799999999997</v>
      </c>
      <c r="O134" s="11" t="s">
        <v>52</v>
      </c>
      <c r="P134" s="10" t="s">
        <v>42</v>
      </c>
      <c r="Q134" s="10" t="s">
        <v>36</v>
      </c>
      <c r="R134" s="10" t="s">
        <v>37</v>
      </c>
      <c r="S134" s="12">
        <v>1000000</v>
      </c>
      <c r="T134" s="12">
        <v>245150</v>
      </c>
      <c r="U134" s="12">
        <f t="shared" si="4"/>
        <v>26200000</v>
      </c>
      <c r="V134" s="12">
        <f t="shared" si="5"/>
        <v>98150</v>
      </c>
      <c r="W134" s="40">
        <v>98060</v>
      </c>
      <c r="X134" s="13" t="s">
        <v>38</v>
      </c>
      <c r="Y134" s="13" t="s">
        <v>39</v>
      </c>
      <c r="Z134" s="12">
        <v>2000000</v>
      </c>
      <c r="AA134" s="12">
        <v>298510</v>
      </c>
      <c r="AB134" s="12">
        <f t="shared" si="6"/>
        <v>32700000</v>
      </c>
      <c r="AC134" s="12">
        <f t="shared" si="7"/>
        <v>119420</v>
      </c>
      <c r="AD134" s="12">
        <v>119400</v>
      </c>
      <c r="AE134" s="14" t="s">
        <v>38</v>
      </c>
      <c r="AF134" s="14" t="s">
        <v>39</v>
      </c>
      <c r="AG134" s="30"/>
      <c r="AH134" s="28" t="s">
        <v>384</v>
      </c>
    </row>
    <row r="135" spans="1:34" ht="30" customHeight="1">
      <c r="A135" s="31">
        <v>126</v>
      </c>
      <c r="B135" s="39" t="s">
        <v>358</v>
      </c>
      <c r="C135" s="32" t="s">
        <v>61</v>
      </c>
      <c r="D135" s="16" t="s">
        <v>338</v>
      </c>
      <c r="E135" s="43" t="s">
        <v>359</v>
      </c>
      <c r="F135" s="42" t="s">
        <v>360</v>
      </c>
      <c r="G135" s="42" t="s">
        <v>361</v>
      </c>
      <c r="H135" s="43" t="s">
        <v>80</v>
      </c>
      <c r="I135" s="43" t="s">
        <v>370</v>
      </c>
      <c r="J135" s="43" t="s">
        <v>33</v>
      </c>
      <c r="K135" s="10" t="s">
        <v>34</v>
      </c>
      <c r="L135" s="10">
        <v>26.307500000000001</v>
      </c>
      <c r="M135" s="11">
        <v>12.458500000000001</v>
      </c>
      <c r="N135" s="11">
        <v>38.765999999999998</v>
      </c>
      <c r="O135" s="11" t="s">
        <v>52</v>
      </c>
      <c r="P135" s="10" t="s">
        <v>73</v>
      </c>
      <c r="Q135" s="10" t="s">
        <v>36</v>
      </c>
      <c r="R135" s="10" t="s">
        <v>37</v>
      </c>
      <c r="S135" s="12">
        <v>1000000</v>
      </c>
      <c r="T135" s="12">
        <v>245110</v>
      </c>
      <c r="U135" s="12">
        <f t="shared" si="4"/>
        <v>26200000</v>
      </c>
      <c r="V135" s="12">
        <f t="shared" si="5"/>
        <v>98110</v>
      </c>
      <c r="W135" s="40">
        <v>98040</v>
      </c>
      <c r="X135" s="13" t="s">
        <v>38</v>
      </c>
      <c r="Y135" s="13" t="s">
        <v>39</v>
      </c>
      <c r="Z135" s="12">
        <v>2000000</v>
      </c>
      <c r="AA135" s="12">
        <v>298470</v>
      </c>
      <c r="AB135" s="12">
        <f t="shared" si="6"/>
        <v>32600000</v>
      </c>
      <c r="AC135" s="12">
        <f t="shared" si="7"/>
        <v>119970</v>
      </c>
      <c r="AD135" s="12">
        <v>119380</v>
      </c>
      <c r="AE135" s="14" t="s">
        <v>38</v>
      </c>
      <c r="AF135" s="14" t="s">
        <v>39</v>
      </c>
      <c r="AG135" s="30"/>
      <c r="AH135" s="28" t="s">
        <v>385</v>
      </c>
    </row>
    <row r="136" spans="1:34" ht="30" customHeight="1">
      <c r="A136" s="31">
        <v>127</v>
      </c>
      <c r="B136" s="39" t="s">
        <v>358</v>
      </c>
      <c r="C136" s="32" t="s">
        <v>61</v>
      </c>
      <c r="D136" s="16" t="s">
        <v>338</v>
      </c>
      <c r="E136" s="43" t="s">
        <v>359</v>
      </c>
      <c r="F136" s="42" t="s">
        <v>360</v>
      </c>
      <c r="G136" s="42" t="s">
        <v>361</v>
      </c>
      <c r="H136" s="43" t="s">
        <v>80</v>
      </c>
      <c r="I136" s="43" t="s">
        <v>371</v>
      </c>
      <c r="J136" s="43" t="s">
        <v>33</v>
      </c>
      <c r="K136" s="10" t="s">
        <v>34</v>
      </c>
      <c r="L136" s="10">
        <v>26.563099999999999</v>
      </c>
      <c r="M136" s="11">
        <v>12.294700000000001</v>
      </c>
      <c r="N136" s="11">
        <v>38.857799999999997</v>
      </c>
      <c r="O136" s="11" t="s">
        <v>52</v>
      </c>
      <c r="P136" s="10" t="s">
        <v>228</v>
      </c>
      <c r="Q136" s="10" t="s">
        <v>36</v>
      </c>
      <c r="R136" s="10" t="s">
        <v>37</v>
      </c>
      <c r="S136" s="12">
        <v>1000000</v>
      </c>
      <c r="T136" s="12">
        <v>245150</v>
      </c>
      <c r="U136" s="12">
        <f t="shared" si="4"/>
        <v>26200000</v>
      </c>
      <c r="V136" s="12">
        <f t="shared" si="5"/>
        <v>98150</v>
      </c>
      <c r="W136" s="40">
        <v>98060</v>
      </c>
      <c r="X136" s="13" t="s">
        <v>38</v>
      </c>
      <c r="Y136" s="13" t="s">
        <v>39</v>
      </c>
      <c r="Z136" s="12">
        <v>2000000</v>
      </c>
      <c r="AA136" s="12">
        <v>298510</v>
      </c>
      <c r="AB136" s="12">
        <f t="shared" si="6"/>
        <v>32700000</v>
      </c>
      <c r="AC136" s="12">
        <f t="shared" si="7"/>
        <v>119420</v>
      </c>
      <c r="AD136" s="12">
        <v>119400</v>
      </c>
      <c r="AE136" s="14" t="s">
        <v>38</v>
      </c>
      <c r="AF136" s="14" t="s">
        <v>39</v>
      </c>
      <c r="AG136" s="30"/>
      <c r="AH136" s="28" t="s">
        <v>386</v>
      </c>
    </row>
    <row r="137" spans="1:34" ht="30" customHeight="1">
      <c r="A137" s="31">
        <v>128</v>
      </c>
      <c r="B137" s="39" t="s">
        <v>358</v>
      </c>
      <c r="C137" s="32" t="s">
        <v>61</v>
      </c>
      <c r="D137" s="16" t="s">
        <v>338</v>
      </c>
      <c r="E137" s="43" t="s">
        <v>359</v>
      </c>
      <c r="F137" s="42" t="s">
        <v>360</v>
      </c>
      <c r="G137" s="42" t="s">
        <v>361</v>
      </c>
      <c r="H137" s="43" t="s">
        <v>80</v>
      </c>
      <c r="I137" s="43" t="s">
        <v>372</v>
      </c>
      <c r="J137" s="43" t="s">
        <v>33</v>
      </c>
      <c r="K137" s="10" t="s">
        <v>34</v>
      </c>
      <c r="L137" s="10">
        <v>26.563099999999999</v>
      </c>
      <c r="M137" s="11">
        <v>12.294700000000001</v>
      </c>
      <c r="N137" s="11">
        <v>38.857799999999997</v>
      </c>
      <c r="O137" s="11" t="s">
        <v>52</v>
      </c>
      <c r="P137" s="10" t="s">
        <v>228</v>
      </c>
      <c r="Q137" s="10" t="s">
        <v>36</v>
      </c>
      <c r="R137" s="10" t="s">
        <v>37</v>
      </c>
      <c r="S137" s="12">
        <v>1000000</v>
      </c>
      <c r="T137" s="12">
        <v>245150</v>
      </c>
      <c r="U137" s="12">
        <f t="shared" si="4"/>
        <v>26200000</v>
      </c>
      <c r="V137" s="12">
        <f t="shared" si="5"/>
        <v>98150</v>
      </c>
      <c r="W137" s="40">
        <v>98060</v>
      </c>
      <c r="X137" s="13" t="s">
        <v>38</v>
      </c>
      <c r="Y137" s="13" t="s">
        <v>39</v>
      </c>
      <c r="Z137" s="12">
        <v>2000000</v>
      </c>
      <c r="AA137" s="12">
        <v>298510</v>
      </c>
      <c r="AB137" s="12">
        <f t="shared" si="6"/>
        <v>32700000</v>
      </c>
      <c r="AC137" s="12">
        <f t="shared" si="7"/>
        <v>119420</v>
      </c>
      <c r="AD137" s="12">
        <v>119400</v>
      </c>
      <c r="AE137" s="14" t="s">
        <v>38</v>
      </c>
      <c r="AF137" s="14" t="s">
        <v>39</v>
      </c>
      <c r="AG137" s="30"/>
      <c r="AH137" s="28" t="s">
        <v>387</v>
      </c>
    </row>
    <row r="138" spans="1:34" ht="30" customHeight="1">
      <c r="A138" s="31">
        <v>129</v>
      </c>
      <c r="B138" s="39" t="s">
        <v>358</v>
      </c>
      <c r="C138" s="32" t="s">
        <v>61</v>
      </c>
      <c r="D138" s="16" t="s">
        <v>338</v>
      </c>
      <c r="E138" s="43" t="s">
        <v>359</v>
      </c>
      <c r="F138" s="42" t="s">
        <v>360</v>
      </c>
      <c r="G138" s="42" t="s">
        <v>361</v>
      </c>
      <c r="H138" s="43" t="s">
        <v>80</v>
      </c>
      <c r="I138" s="43" t="s">
        <v>373</v>
      </c>
      <c r="J138" s="43" t="s">
        <v>33</v>
      </c>
      <c r="K138" s="10" t="s">
        <v>34</v>
      </c>
      <c r="L138" s="10">
        <v>26.307500000000001</v>
      </c>
      <c r="M138" s="11">
        <v>12.458500000000001</v>
      </c>
      <c r="N138" s="11">
        <v>38.765999999999998</v>
      </c>
      <c r="O138" s="11" t="s">
        <v>52</v>
      </c>
      <c r="P138" s="10" t="s">
        <v>42</v>
      </c>
      <c r="Q138" s="10" t="s">
        <v>36</v>
      </c>
      <c r="R138" s="10" t="s">
        <v>37</v>
      </c>
      <c r="S138" s="12">
        <v>1000000</v>
      </c>
      <c r="T138" s="12">
        <v>245110</v>
      </c>
      <c r="U138" s="12">
        <f t="shared" ref="U138" si="9">ROUNDDOWN((T138*0.6)*12/0.07+S138,-5)</f>
        <v>26200000</v>
      </c>
      <c r="V138" s="12">
        <f t="shared" ref="V138:V142" si="10">ROUNDDOWN(T138-(U138-S138)*0.07/12,-1)</f>
        <v>98110</v>
      </c>
      <c r="W138" s="40">
        <v>98040</v>
      </c>
      <c r="X138" s="13" t="s">
        <v>38</v>
      </c>
      <c r="Y138" s="13" t="s">
        <v>39</v>
      </c>
      <c r="Z138" s="12">
        <v>2000000</v>
      </c>
      <c r="AA138" s="12">
        <v>298470</v>
      </c>
      <c r="AB138" s="12">
        <f t="shared" ref="AB138:AB142" si="11">ROUNDDOWN((AA138*0.6)*12/0.07+Z138,-5)</f>
        <v>32600000</v>
      </c>
      <c r="AC138" s="12">
        <f t="shared" ref="AC138:AC142" si="12">ROUNDDOWN(AA138-(AB138-Z138)*0.07/12,-1)</f>
        <v>119970</v>
      </c>
      <c r="AD138" s="12">
        <v>119380</v>
      </c>
      <c r="AE138" s="14" t="s">
        <v>38</v>
      </c>
      <c r="AF138" s="14" t="s">
        <v>39</v>
      </c>
      <c r="AG138" s="30"/>
      <c r="AH138" s="28" t="s">
        <v>388</v>
      </c>
    </row>
    <row r="139" spans="1:34" ht="30" customHeight="1">
      <c r="A139" s="31">
        <v>130</v>
      </c>
      <c r="B139" s="39" t="s">
        <v>389</v>
      </c>
      <c r="C139" s="32" t="s">
        <v>61</v>
      </c>
      <c r="D139" s="16" t="s">
        <v>341</v>
      </c>
      <c r="E139" s="43" t="s">
        <v>391</v>
      </c>
      <c r="F139" s="42" t="s">
        <v>60</v>
      </c>
      <c r="G139" s="42" t="s">
        <v>63</v>
      </c>
      <c r="H139" s="43" t="s">
        <v>80</v>
      </c>
      <c r="I139" s="43" t="s">
        <v>392</v>
      </c>
      <c r="J139" s="43" t="s">
        <v>33</v>
      </c>
      <c r="K139" s="10" t="s">
        <v>34</v>
      </c>
      <c r="L139" s="10">
        <v>21.527999999999999</v>
      </c>
      <c r="M139" s="10">
        <v>11.9923</v>
      </c>
      <c r="N139" s="11">
        <v>33.520299999999999</v>
      </c>
      <c r="O139" s="11" t="s">
        <v>35</v>
      </c>
      <c r="P139" s="11" t="s">
        <v>73</v>
      </c>
      <c r="Q139" s="10" t="s">
        <v>36</v>
      </c>
      <c r="R139" s="10" t="s">
        <v>37</v>
      </c>
      <c r="S139" s="12">
        <v>1000000</v>
      </c>
      <c r="T139" s="12">
        <v>161740</v>
      </c>
      <c r="U139" s="12">
        <f>ROUNDDOWN((T139-W139)*12/0.07+S139,-5)</f>
        <v>17200000</v>
      </c>
      <c r="V139" s="12">
        <f t="shared" si="10"/>
        <v>67240</v>
      </c>
      <c r="W139" s="40">
        <v>66670</v>
      </c>
      <c r="X139" s="13" t="s">
        <v>38</v>
      </c>
      <c r="Y139" s="13" t="s">
        <v>39</v>
      </c>
      <c r="Z139" s="12">
        <v>2000000</v>
      </c>
      <c r="AA139" s="12">
        <v>196020</v>
      </c>
      <c r="AB139" s="12">
        <f t="shared" si="11"/>
        <v>22100000</v>
      </c>
      <c r="AC139" s="12">
        <f t="shared" si="12"/>
        <v>78770</v>
      </c>
      <c r="AD139" s="24">
        <v>78400</v>
      </c>
      <c r="AE139" s="14" t="s">
        <v>38</v>
      </c>
      <c r="AF139" s="14" t="s">
        <v>39</v>
      </c>
      <c r="AG139" s="30"/>
      <c r="AH139" s="28" t="s">
        <v>397</v>
      </c>
    </row>
    <row r="140" spans="1:34" ht="30" customHeight="1">
      <c r="A140" s="31">
        <v>131</v>
      </c>
      <c r="B140" s="39" t="s">
        <v>389</v>
      </c>
      <c r="C140" s="32" t="s">
        <v>61</v>
      </c>
      <c r="D140" s="16" t="s">
        <v>341</v>
      </c>
      <c r="E140" s="43" t="s">
        <v>391</v>
      </c>
      <c r="F140" s="42" t="s">
        <v>60</v>
      </c>
      <c r="G140" s="42" t="s">
        <v>63</v>
      </c>
      <c r="H140" s="43" t="s">
        <v>80</v>
      </c>
      <c r="I140" s="43" t="s">
        <v>393</v>
      </c>
      <c r="J140" s="43" t="s">
        <v>33</v>
      </c>
      <c r="K140" s="10" t="s">
        <v>34</v>
      </c>
      <c r="L140" s="10">
        <v>21.527999999999999</v>
      </c>
      <c r="M140" s="10">
        <v>11.9923</v>
      </c>
      <c r="N140" s="11">
        <v>33.520299999999999</v>
      </c>
      <c r="O140" s="11" t="s">
        <v>35</v>
      </c>
      <c r="P140" s="11" t="s">
        <v>58</v>
      </c>
      <c r="Q140" s="10" t="s">
        <v>36</v>
      </c>
      <c r="R140" s="10" t="s">
        <v>37</v>
      </c>
      <c r="S140" s="12">
        <v>1000000</v>
      </c>
      <c r="T140" s="12">
        <v>161740</v>
      </c>
      <c r="U140" s="12">
        <f t="shared" ref="U140:U142" si="13">ROUNDDOWN((T140-W140)*12/0.07+S140,-5)</f>
        <v>17200000</v>
      </c>
      <c r="V140" s="12">
        <f t="shared" si="10"/>
        <v>67240</v>
      </c>
      <c r="W140" s="40">
        <v>66670</v>
      </c>
      <c r="X140" s="13" t="s">
        <v>38</v>
      </c>
      <c r="Y140" s="13" t="s">
        <v>39</v>
      </c>
      <c r="Z140" s="12">
        <v>2000000</v>
      </c>
      <c r="AA140" s="12">
        <v>196020</v>
      </c>
      <c r="AB140" s="12">
        <f t="shared" si="11"/>
        <v>22100000</v>
      </c>
      <c r="AC140" s="12">
        <f t="shared" si="12"/>
        <v>78770</v>
      </c>
      <c r="AD140" s="24">
        <v>78400</v>
      </c>
      <c r="AE140" s="14" t="s">
        <v>38</v>
      </c>
      <c r="AF140" s="14" t="s">
        <v>39</v>
      </c>
      <c r="AG140" s="30"/>
      <c r="AH140" s="28" t="s">
        <v>398</v>
      </c>
    </row>
    <row r="141" spans="1:34" ht="30" customHeight="1">
      <c r="A141" s="31">
        <v>132</v>
      </c>
      <c r="B141" s="39" t="s">
        <v>389</v>
      </c>
      <c r="C141" s="32" t="s">
        <v>390</v>
      </c>
      <c r="D141" s="16" t="s">
        <v>341</v>
      </c>
      <c r="E141" s="43" t="s">
        <v>391</v>
      </c>
      <c r="F141" s="42" t="s">
        <v>60</v>
      </c>
      <c r="G141" s="42" t="s">
        <v>63</v>
      </c>
      <c r="H141" s="43" t="s">
        <v>80</v>
      </c>
      <c r="I141" s="43" t="s">
        <v>394</v>
      </c>
      <c r="J141" s="43" t="s">
        <v>33</v>
      </c>
      <c r="K141" s="10" t="s">
        <v>34</v>
      </c>
      <c r="L141" s="10">
        <v>21.527999999999999</v>
      </c>
      <c r="M141" s="11">
        <v>11.9923</v>
      </c>
      <c r="N141" s="11">
        <v>33.520299999999999</v>
      </c>
      <c r="O141" s="11" t="s">
        <v>35</v>
      </c>
      <c r="P141" s="10" t="s">
        <v>396</v>
      </c>
      <c r="Q141" s="10" t="s">
        <v>36</v>
      </c>
      <c r="R141" s="10" t="s">
        <v>37</v>
      </c>
      <c r="S141" s="12">
        <v>1000000</v>
      </c>
      <c r="T141" s="12">
        <v>163280</v>
      </c>
      <c r="U141" s="12">
        <f>ROUNDDOWN((T141-W141)*12/0.07+S141,-5)</f>
        <v>17500000</v>
      </c>
      <c r="V141" s="12">
        <f t="shared" si="10"/>
        <v>67030</v>
      </c>
      <c r="W141" s="40">
        <v>66670</v>
      </c>
      <c r="X141" s="13" t="s">
        <v>38</v>
      </c>
      <c r="Y141" s="13" t="s">
        <v>39</v>
      </c>
      <c r="Z141" s="12">
        <v>2000000</v>
      </c>
      <c r="AA141" s="12">
        <v>197930</v>
      </c>
      <c r="AB141" s="12">
        <f t="shared" si="11"/>
        <v>22300000</v>
      </c>
      <c r="AC141" s="12">
        <f t="shared" si="12"/>
        <v>79510</v>
      </c>
      <c r="AD141" s="24">
        <v>79170</v>
      </c>
      <c r="AE141" s="14" t="s">
        <v>38</v>
      </c>
      <c r="AF141" s="14" t="s">
        <v>39</v>
      </c>
      <c r="AG141" s="30"/>
      <c r="AH141" s="28" t="s">
        <v>399</v>
      </c>
    </row>
    <row r="142" spans="1:34" ht="30" customHeight="1" thickBot="1">
      <c r="A142" s="31">
        <v>133</v>
      </c>
      <c r="B142" s="36" t="s">
        <v>389</v>
      </c>
      <c r="C142" s="37" t="s">
        <v>390</v>
      </c>
      <c r="D142" s="16" t="s">
        <v>341</v>
      </c>
      <c r="E142" s="10" t="s">
        <v>391</v>
      </c>
      <c r="F142" s="35" t="s">
        <v>60</v>
      </c>
      <c r="G142" s="35" t="s">
        <v>63</v>
      </c>
      <c r="H142" s="10" t="s">
        <v>80</v>
      </c>
      <c r="I142" s="10" t="s">
        <v>395</v>
      </c>
      <c r="J142" s="10" t="s">
        <v>33</v>
      </c>
      <c r="K142" s="10" t="s">
        <v>34</v>
      </c>
      <c r="L142" s="10">
        <v>21.527999999999999</v>
      </c>
      <c r="M142" s="11">
        <v>11.9923</v>
      </c>
      <c r="N142" s="11">
        <v>33.520299999999999</v>
      </c>
      <c r="O142" s="11" t="s">
        <v>35</v>
      </c>
      <c r="P142" s="10" t="s">
        <v>293</v>
      </c>
      <c r="Q142" s="10" t="s">
        <v>36</v>
      </c>
      <c r="R142" s="10" t="s">
        <v>37</v>
      </c>
      <c r="S142" s="12">
        <v>1000000</v>
      </c>
      <c r="T142" s="12">
        <v>163280</v>
      </c>
      <c r="U142" s="12">
        <f t="shared" si="13"/>
        <v>17500000</v>
      </c>
      <c r="V142" s="12">
        <f t="shared" si="10"/>
        <v>67030</v>
      </c>
      <c r="W142" s="40">
        <v>66670</v>
      </c>
      <c r="X142" s="13" t="s">
        <v>38</v>
      </c>
      <c r="Y142" s="13" t="s">
        <v>39</v>
      </c>
      <c r="Z142" s="12">
        <v>2000000</v>
      </c>
      <c r="AA142" s="12">
        <v>197930</v>
      </c>
      <c r="AB142" s="12">
        <f t="shared" si="11"/>
        <v>22300000</v>
      </c>
      <c r="AC142" s="12">
        <f t="shared" si="12"/>
        <v>79510</v>
      </c>
      <c r="AD142" s="24">
        <v>79170</v>
      </c>
      <c r="AE142" s="14" t="s">
        <v>38</v>
      </c>
      <c r="AF142" s="14" t="s">
        <v>39</v>
      </c>
      <c r="AG142" s="30"/>
      <c r="AH142" s="28" t="s">
        <v>400</v>
      </c>
    </row>
    <row r="143" spans="1:34" ht="17.25" thickTop="1"/>
  </sheetData>
  <autoFilter ref="A9:AH142"/>
  <mergeCells count="30">
    <mergeCell ref="AG7:AG9"/>
    <mergeCell ref="AH7:AH9"/>
    <mergeCell ref="H8:H9"/>
    <mergeCell ref="A5:J5"/>
    <mergeCell ref="R8:R9"/>
    <mergeCell ref="A7:A9"/>
    <mergeCell ref="D7:I7"/>
    <mergeCell ref="N8:N9"/>
    <mergeCell ref="O8:O9"/>
    <mergeCell ref="P8:P9"/>
    <mergeCell ref="Q8:Q9"/>
    <mergeCell ref="S7:AF7"/>
    <mergeCell ref="B7:B9"/>
    <mergeCell ref="C7:C9"/>
    <mergeCell ref="J7:R7"/>
    <mergeCell ref="J8:J9"/>
    <mergeCell ref="A1:I1"/>
    <mergeCell ref="A2:I2"/>
    <mergeCell ref="A3:I3"/>
    <mergeCell ref="A4:I4"/>
    <mergeCell ref="D8:D9"/>
    <mergeCell ref="E8:E9"/>
    <mergeCell ref="F8:F9"/>
    <mergeCell ref="G8:G9"/>
    <mergeCell ref="I8:I9"/>
    <mergeCell ref="S8:Y8"/>
    <mergeCell ref="Z8:AF8"/>
    <mergeCell ref="K8:K9"/>
    <mergeCell ref="L8:L9"/>
    <mergeCell ref="M8:M9"/>
  </mergeCells>
  <phoneticPr fontId="2" type="noConversion"/>
  <pageMargins left="0.7" right="0.7" top="0.75" bottom="0.75" header="0.3" footer="0.3"/>
  <pageSetup paperSize="9" scale="2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Q37"/>
  <sheetViews>
    <sheetView view="pageBreakPreview" zoomScale="60" zoomScaleNormal="60" workbookViewId="0">
      <selection activeCell="M36" sqref="M36"/>
    </sheetView>
  </sheetViews>
  <sheetFormatPr defaultRowHeight="16.5"/>
  <cols>
    <col min="1" max="16384" width="9" style="15"/>
  </cols>
  <sheetData>
    <row r="1" spans="1:17" ht="57">
      <c r="A1" s="70" t="s">
        <v>92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16.5" customHeight="1">
      <c r="A2" s="71" t="s">
        <v>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ht="146.2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7" spans="1:17" ht="31.5">
      <c r="A7" s="29" t="s">
        <v>82</v>
      </c>
      <c r="C7" s="72" t="s">
        <v>94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</row>
    <row r="37" spans="1:17" ht="31.5">
      <c r="A37" s="29" t="s">
        <v>83</v>
      </c>
      <c r="C37" s="72" t="s">
        <v>84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</row>
  </sheetData>
  <mergeCells count="4">
    <mergeCell ref="A1:Q1"/>
    <mergeCell ref="A2:Q5"/>
    <mergeCell ref="C7:Q7"/>
    <mergeCell ref="C37:Q37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24-4차 인천지역본부 청년매입임대 공급주택목록</vt:lpstr>
      <vt:lpstr>청향타워 주차 유의사항</vt:lpstr>
      <vt:lpstr>'24-4차 인천지역본부 청년매입임대 공급주택목록'!Print_Area</vt:lpstr>
      <vt:lpstr>'청향타워 주차 유의사항'!Print_Area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이건우</dc:creator>
  <cp:lastModifiedBy>김은서</cp:lastModifiedBy>
  <cp:lastPrinted>2024-12-19T07:03:02Z</cp:lastPrinted>
  <dcterms:created xsi:type="dcterms:W3CDTF">2022-12-22T04:10:37Z</dcterms:created>
  <dcterms:modified xsi:type="dcterms:W3CDTF">2025-03-25T05:50:13Z</dcterms:modified>
</cp:coreProperties>
</file>